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necom6814797-my.sharepoint.com/personal/robert_rnprojekt_se/Documents/Arbetsmaterial som skall anpassas för oss/Hämtade filer/"/>
    </mc:Choice>
  </mc:AlternateContent>
  <xr:revisionPtr revIDLastSave="24" documentId="13_ncr:1_{47E69604-76D2-46EA-8C13-C60EF316551F}" xr6:coauthVersionLast="47" xr6:coauthVersionMax="47" xr10:uidLastSave="{D1D4FEE6-3351-46F1-9E8E-17C9214A7424}"/>
  <workbookProtection workbookPassword="DD42" lockStructure="1"/>
  <bookViews>
    <workbookView xWindow="28680" yWindow="-120" windowWidth="29040" windowHeight="15840" tabRatio="720" xr2:uid="{00000000-000D-0000-FFFF-FFFF00000000}"/>
  </bookViews>
  <sheets>
    <sheet name="1 - Lön-Utgifter" sheetId="1" r:id="rId1"/>
    <sheet name="2 - Sparande" sheetId="3" r:id="rId2"/>
    <sheet name="3 - Sammanställning" sheetId="5" r:id="rId3"/>
    <sheet name="4 - Räntor-Övriga vinster" sheetId="6" r:id="rId4"/>
    <sheet name="5 - TILLGÅNGAR" sheetId="7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3" l="1"/>
  <c r="B17" i="5"/>
  <c r="A17" i="7"/>
  <c r="A15" i="7"/>
  <c r="O22" i="3"/>
  <c r="A14" i="7"/>
  <c r="A16" i="7"/>
  <c r="A18" i="7"/>
  <c r="A19" i="7"/>
  <c r="A20" i="7"/>
  <c r="A21" i="7"/>
  <c r="A22" i="7"/>
  <c r="A13" i="7"/>
  <c r="A32" i="3"/>
  <c r="A28" i="3"/>
  <c r="O19" i="3"/>
  <c r="O21" i="3"/>
  <c r="O20" i="3"/>
  <c r="N32" i="3"/>
  <c r="N33" i="3"/>
  <c r="N34" i="3"/>
  <c r="N35" i="3"/>
  <c r="N36" i="3"/>
  <c r="C37" i="3"/>
  <c r="D37" i="3"/>
  <c r="E37" i="3"/>
  <c r="F37" i="3"/>
  <c r="G37" i="3"/>
  <c r="H37" i="3"/>
  <c r="I37" i="3"/>
  <c r="J37" i="3"/>
  <c r="K37" i="3"/>
  <c r="L37" i="3"/>
  <c r="M37" i="3"/>
  <c r="B37" i="3"/>
  <c r="A30" i="3"/>
  <c r="A31" i="3"/>
  <c r="A33" i="3"/>
  <c r="A34" i="3"/>
  <c r="A35" i="3"/>
  <c r="A36" i="3"/>
  <c r="C23" i="3"/>
  <c r="C13" i="1" s="1"/>
  <c r="D23" i="3"/>
  <c r="D13" i="1" s="1"/>
  <c r="E23" i="3"/>
  <c r="E13" i="1" s="1"/>
  <c r="F23" i="3"/>
  <c r="F13" i="1" s="1"/>
  <c r="G23" i="3"/>
  <c r="G13" i="1" s="1"/>
  <c r="H23" i="3"/>
  <c r="I23" i="3"/>
  <c r="I13" i="1" s="1"/>
  <c r="J23" i="3"/>
  <c r="J13" i="1" s="1"/>
  <c r="K23" i="3"/>
  <c r="K13" i="1" s="1"/>
  <c r="L23" i="3"/>
  <c r="L13" i="1" s="1"/>
  <c r="M23" i="3"/>
  <c r="M13" i="1" s="1"/>
  <c r="B23" i="3"/>
  <c r="B13" i="1" s="1"/>
  <c r="N22" i="3"/>
  <c r="N21" i="3"/>
  <c r="N20" i="3"/>
  <c r="N19" i="3"/>
  <c r="N18" i="3"/>
  <c r="O18" i="3" s="1"/>
  <c r="A10" i="7"/>
  <c r="A9" i="6"/>
  <c r="A10" i="5"/>
  <c r="C80" i="6"/>
  <c r="A31" i="6"/>
  <c r="A13" i="6"/>
  <c r="C47" i="6"/>
  <c r="E17" i="5" s="1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1" i="6"/>
  <c r="E32" i="6"/>
  <c r="C7" i="7"/>
  <c r="L7" i="3"/>
  <c r="N41" i="1"/>
  <c r="N42" i="1"/>
  <c r="N43" i="1"/>
  <c r="N44" i="1"/>
  <c r="N40" i="1"/>
  <c r="N37" i="1"/>
  <c r="N38" i="1"/>
  <c r="N39" i="1"/>
  <c r="N20" i="1"/>
  <c r="N21" i="1"/>
  <c r="N22" i="1"/>
  <c r="N23" i="1"/>
  <c r="N24" i="1"/>
  <c r="N25" i="1"/>
  <c r="N26" i="1"/>
  <c r="N17" i="3"/>
  <c r="N31" i="3"/>
  <c r="O17" i="3" s="1"/>
  <c r="A29" i="3"/>
  <c r="N16" i="3"/>
  <c r="N28" i="1"/>
  <c r="A23" i="7"/>
  <c r="B23" i="7"/>
  <c r="D8" i="6"/>
  <c r="B27" i="6"/>
  <c r="E16" i="5" s="1"/>
  <c r="E18" i="5"/>
  <c r="B14" i="5"/>
  <c r="B15" i="5"/>
  <c r="B48" i="5" s="1"/>
  <c r="B16" i="5"/>
  <c r="B18" i="5"/>
  <c r="B22" i="5"/>
  <c r="B25" i="5"/>
  <c r="B42" i="5"/>
  <c r="B45" i="5"/>
  <c r="B46" i="5"/>
  <c r="B47" i="5"/>
  <c r="B49" i="5"/>
  <c r="B50" i="5"/>
  <c r="B51" i="5"/>
  <c r="N13" i="3"/>
  <c r="N14" i="3"/>
  <c r="N15" i="3"/>
  <c r="H13" i="1"/>
  <c r="N27" i="3"/>
  <c r="N28" i="3"/>
  <c r="N29" i="3"/>
  <c r="N30" i="3"/>
  <c r="L7" i="1"/>
  <c r="N12" i="1"/>
  <c r="E15" i="5" s="1"/>
  <c r="N14" i="1"/>
  <c r="E47" i="5" s="1"/>
  <c r="N17" i="1"/>
  <c r="N18" i="1"/>
  <c r="N19" i="1"/>
  <c r="N27" i="1"/>
  <c r="N29" i="1"/>
  <c r="N30" i="1"/>
  <c r="N31" i="1"/>
  <c r="N32" i="1"/>
  <c r="N33" i="1"/>
  <c r="N34" i="1"/>
  <c r="N35" i="1"/>
  <c r="N36" i="1"/>
  <c r="N45" i="1"/>
  <c r="N46" i="1"/>
  <c r="B49" i="1"/>
  <c r="B50" i="1" s="1"/>
  <c r="C49" i="1"/>
  <c r="D49" i="1"/>
  <c r="D51" i="1" s="1"/>
  <c r="E49" i="1"/>
  <c r="F49" i="1"/>
  <c r="F50" i="1" s="1"/>
  <c r="G49" i="1"/>
  <c r="H49" i="1"/>
  <c r="H51" i="1" s="1"/>
  <c r="I49" i="1"/>
  <c r="I51" i="1" s="1"/>
  <c r="J49" i="1"/>
  <c r="K49" i="1"/>
  <c r="K51" i="1" s="1"/>
  <c r="L49" i="1"/>
  <c r="L50" i="1" s="1"/>
  <c r="M49" i="1"/>
  <c r="M50" i="1" s="1"/>
  <c r="N37" i="3" l="1"/>
  <c r="O14" i="3"/>
  <c r="E47" i="6"/>
  <c r="E22" i="5" s="1"/>
  <c r="N23" i="3"/>
  <c r="E49" i="5" s="1"/>
  <c r="O13" i="3"/>
  <c r="H50" i="1"/>
  <c r="G54" i="1"/>
  <c r="G55" i="1" s="1"/>
  <c r="G53" i="1" s="1"/>
  <c r="E54" i="1"/>
  <c r="E55" i="1" s="1"/>
  <c r="E53" i="1" s="1"/>
  <c r="J54" i="1"/>
  <c r="J55" i="1" s="1"/>
  <c r="J52" i="1" s="1"/>
  <c r="G51" i="1"/>
  <c r="H54" i="1"/>
  <c r="H55" i="1" s="1"/>
  <c r="H52" i="1" s="1"/>
  <c r="I54" i="1"/>
  <c r="I55" i="1" s="1"/>
  <c r="I53" i="1" s="1"/>
  <c r="J51" i="1"/>
  <c r="L51" i="1"/>
  <c r="M54" i="1"/>
  <c r="M55" i="1" s="1"/>
  <c r="M53" i="1" s="1"/>
  <c r="H58" i="1"/>
  <c r="G58" i="1"/>
  <c r="M51" i="1"/>
  <c r="N13" i="1"/>
  <c r="F54" i="1"/>
  <c r="F55" i="1" s="1"/>
  <c r="F53" i="1" s="1"/>
  <c r="J58" i="1"/>
  <c r="E51" i="1"/>
  <c r="E58" i="1"/>
  <c r="L54" i="1"/>
  <c r="L55" i="1" s="1"/>
  <c r="L53" i="1" s="1"/>
  <c r="I58" i="1"/>
  <c r="C54" i="1"/>
  <c r="C55" i="1" s="1"/>
  <c r="C52" i="1" s="1"/>
  <c r="J50" i="1"/>
  <c r="E50" i="1"/>
  <c r="F58" i="1"/>
  <c r="E48" i="5"/>
  <c r="E19" i="5"/>
  <c r="C51" i="1"/>
  <c r="K54" i="1"/>
  <c r="K55" i="1" s="1"/>
  <c r="D54" i="1"/>
  <c r="D55" i="1" s="1"/>
  <c r="B54" i="1"/>
  <c r="L58" i="1"/>
  <c r="D58" i="1"/>
  <c r="K50" i="1"/>
  <c r="D50" i="1"/>
  <c r="N49" i="1"/>
  <c r="E42" i="5" s="1"/>
  <c r="M58" i="1"/>
  <c r="C58" i="1"/>
  <c r="F51" i="1"/>
  <c r="I50" i="1"/>
  <c r="C50" i="1"/>
  <c r="B51" i="1"/>
  <c r="K58" i="1"/>
  <c r="G50" i="1"/>
  <c r="O15" i="3"/>
  <c r="O16" i="3"/>
  <c r="O23" i="3" l="1"/>
  <c r="E26" i="5" s="1"/>
  <c r="D47" i="6"/>
  <c r="E23" i="5"/>
  <c r="G52" i="1"/>
  <c r="I52" i="1"/>
  <c r="E52" i="1"/>
  <c r="H53" i="1"/>
  <c r="J53" i="1"/>
  <c r="M52" i="1"/>
  <c r="F52" i="1"/>
  <c r="C53" i="1"/>
  <c r="N58" i="1"/>
  <c r="L52" i="1"/>
  <c r="N51" i="1"/>
  <c r="E51" i="5" s="1"/>
  <c r="N50" i="1"/>
  <c r="E50" i="5" s="1"/>
  <c r="N54" i="1"/>
  <c r="B55" i="1"/>
  <c r="D53" i="1"/>
  <c r="D52" i="1"/>
  <c r="K53" i="1"/>
  <c r="K52" i="1"/>
  <c r="B53" i="1" l="1"/>
  <c r="N53" i="1" s="1"/>
  <c r="E45" i="5" s="1"/>
  <c r="N55" i="1"/>
  <c r="B52" i="1"/>
  <c r="N52" i="1" s="1"/>
  <c r="E46" i="5" s="1"/>
  <c r="A27" i="3"/>
</calcChain>
</file>

<file path=xl/sharedStrings.xml><?xml version="1.0" encoding="utf-8"?>
<sst xmlns="http://schemas.openxmlformats.org/spreadsheetml/2006/main" count="127" uniqueCount="100">
  <si>
    <t>Inkomster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</si>
  <si>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</si>
  <si>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</si>
  <si>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</si>
  <si>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</si>
  <si>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</si>
  <si>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</si>
  <si>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</si>
  <si>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</si>
  <si>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</si>
  <si>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</si>
  <si>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</si>
  <si>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</si>
  <si>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</si>
  <si>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Utfall 2010</t>
  </si>
  <si>
    <t>Lön totalt:</t>
  </si>
  <si>
    <t>Sparande</t>
  </si>
  <si>
    <t>På kontot - Buffert</t>
  </si>
  <si>
    <t>Utgifter</t>
  </si>
  <si>
    <t>UTGIFT1</t>
  </si>
  <si>
    <t>UTGIFT2</t>
  </si>
  <si>
    <t>UTGIFT3</t>
  </si>
  <si>
    <t>UTGIFT4</t>
  </si>
  <si>
    <t>UTGIFT5</t>
  </si>
  <si>
    <t>UTGIFT6</t>
  </si>
  <si>
    <t>UTGIFT7</t>
  </si>
  <si>
    <t>UTGIFT8</t>
  </si>
  <si>
    <t>UTGIFT9</t>
  </si>
  <si>
    <t>UTGIFT10</t>
  </si>
  <si>
    <t>UTGIFT11</t>
  </si>
  <si>
    <t>UTGIFT12</t>
  </si>
  <si>
    <t>UTGIFT13</t>
  </si>
  <si>
    <t>UTGIFT14</t>
  </si>
  <si>
    <t>UTGIFT15</t>
  </si>
  <si>
    <t>Sammanställning</t>
  </si>
  <si>
    <t>Utgifter totalt</t>
  </si>
  <si>
    <t>Utgifter per dag</t>
  </si>
  <si>
    <t>Utgifter per vecka</t>
  </si>
  <si>
    <t>Pengar per vecka</t>
  </si>
  <si>
    <t>Pengar per dag</t>
  </si>
  <si>
    <t>Totalt på konto:</t>
  </si>
  <si>
    <t>Disponibelt - buffert:</t>
  </si>
  <si>
    <t>Skillnad mot</t>
  </si>
  <si>
    <t>föregående månad:</t>
  </si>
  <si>
    <t>Tillgångar</t>
  </si>
  <si>
    <t>Summa Sparande</t>
  </si>
  <si>
    <t>Uttag av pengar</t>
  </si>
  <si>
    <t>Summa Uttag</t>
  </si>
  <si>
    <t>PRIVATEKONOMI SAMMANSTÄLLNING</t>
  </si>
  <si>
    <t>Summa inkomster:</t>
  </si>
  <si>
    <t>Skatter</t>
  </si>
  <si>
    <t>Summa skatter:</t>
  </si>
  <si>
    <t>Tillgångar totalt:</t>
  </si>
  <si>
    <t>Medeltal</t>
  </si>
  <si>
    <t>Ränteinkomster</t>
  </si>
  <si>
    <t>Totala ränteinkomster</t>
  </si>
  <si>
    <t>Fond/Aktievinster</t>
  </si>
  <si>
    <t>Datum</t>
  </si>
  <si>
    <t>Fond/Aktie</t>
  </si>
  <si>
    <t>Belopp</t>
  </si>
  <si>
    <t>Skatt</t>
  </si>
  <si>
    <t>Totala vinster</t>
  </si>
  <si>
    <t>Tradera Försäljning</t>
  </si>
  <si>
    <t>Typ</t>
  </si>
  <si>
    <t>Total försäljning</t>
  </si>
  <si>
    <t>PENGAR 1</t>
  </si>
  <si>
    <t>PENGAR 2</t>
  </si>
  <si>
    <t>PENGAR 3</t>
  </si>
  <si>
    <t>PENGAR 4</t>
  </si>
  <si>
    <t>PENGAR 5</t>
  </si>
  <si>
    <t xml:space="preserve">Tillgångarna får räknas ihop varje år och </t>
  </si>
  <si>
    <t>matas in här manuellt i början av varje år.</t>
  </si>
  <si>
    <t>UTGIFT16</t>
  </si>
  <si>
    <t>UTGIFT17</t>
  </si>
  <si>
    <t>UTGIFT18</t>
  </si>
  <si>
    <t>UTGIFT19</t>
  </si>
  <si>
    <t>UTGIFT20</t>
  </si>
  <si>
    <t>UTGIFT21</t>
  </si>
  <si>
    <t>UTGIFT22</t>
  </si>
  <si>
    <t>UTGIFT23</t>
  </si>
  <si>
    <t>UTGIFT24</t>
  </si>
  <si>
    <t>UTGIFT25</t>
  </si>
  <si>
    <t>UTGIFT26</t>
  </si>
  <si>
    <t>UTGIFT27</t>
  </si>
  <si>
    <t>UTGIFT28</t>
  </si>
  <si>
    <t>UTGIFT29</t>
  </si>
  <si>
    <t>UTGIFT30</t>
  </si>
  <si>
    <t>PENGAR 6</t>
  </si>
  <si>
    <t>PENGAR 7</t>
  </si>
  <si>
    <t>PENGAR 8</t>
  </si>
  <si>
    <t>PENGAR 9</t>
  </si>
  <si>
    <t>PENGAR 10</t>
  </si>
  <si>
    <t xml:space="preserve">Vid frågor kontakta oss: </t>
  </si>
  <si>
    <t>privatekonomi@rnprojekt.se</t>
  </si>
  <si>
    <t>Skattesats:</t>
  </si>
  <si>
    <t>Anskaffningsvärde:</t>
  </si>
  <si>
    <t>Försäljningsvärde:</t>
  </si>
  <si>
    <t>Total vinst efter skatt</t>
  </si>
  <si>
    <t>Ericsson</t>
  </si>
  <si>
    <t>Familjen budgets budget (skriv in era namn).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</si>
</sst>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r&quot;"/>
    <numFmt numFmtId="165" formatCode="[$-F800]dddd\,\ mmmm\ dd\,\ yyyy"/>
  </numFmts>
  <fonts count="34" x14ac:knownFonts="1">
    <font>
      <sz val="10"/>
      <name val="Arial"/>
    </font>
    <font>
      <sz val="8"/>
      <name val="Arial"/>
      <family val="2"/>
    </font>
    <font>
      <sz val="12"/>
      <name val="MS Reference Sans Serif"/>
      <family val="2"/>
    </font>
    <font>
      <i/>
      <sz val="20"/>
      <name val="MS Reference Sans Serif"/>
      <family val="2"/>
    </font>
    <font>
      <sz val="12"/>
      <color indexed="8"/>
      <name val="MS Reference Sans Serif"/>
      <family val="2"/>
    </font>
    <font>
      <b/>
      <sz val="12"/>
      <name val="MS Reference Sans Serif"/>
      <family val="2"/>
    </font>
    <font>
      <b/>
      <sz val="14"/>
      <name val="MS Reference Sans Serif"/>
      <family val="2"/>
    </font>
    <font>
      <b/>
      <sz val="12"/>
      <color indexed="8"/>
      <name val="MS Reference Sans Serif"/>
      <family val="2"/>
    </font>
    <font>
      <sz val="10"/>
      <name val="MS Reference Sans Serif"/>
      <family val="2"/>
    </font>
    <font>
      <b/>
      <u/>
      <sz val="12"/>
      <name val="MS Reference Sans Serif"/>
      <family val="2"/>
    </font>
    <font>
      <sz val="10"/>
      <name val="Arial"/>
      <family val="2"/>
    </font>
    <font>
      <sz val="14"/>
      <name val="MS Reference Sans Serif"/>
      <family val="2"/>
    </font>
    <font>
      <sz val="16"/>
      <name val="MS Reference Sans Serif"/>
      <family val="2"/>
    </font>
    <font>
      <b/>
      <u/>
      <sz val="14"/>
      <name val="MS Reference Sans Serif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2"/>
      <color indexed="8"/>
      <name val="MS Reference Sans Serif"/>
      <family val="2"/>
    </font>
    <font>
      <b/>
      <sz val="14"/>
      <color indexed="8"/>
      <name val="MS Reference Sans Serif"/>
      <family val="2"/>
    </font>
    <font>
      <sz val="12"/>
      <color indexed="16"/>
      <name val="MS Reference Sans Serif"/>
      <family val="2"/>
    </font>
    <font>
      <b/>
      <sz val="12"/>
      <color indexed="16"/>
      <name val="MS Reference Sans Serif"/>
      <family val="2"/>
    </font>
    <font>
      <b/>
      <sz val="14"/>
      <color indexed="16"/>
      <name val="MS Reference Sans Serif"/>
      <family val="2"/>
    </font>
    <font>
      <b/>
      <sz val="16"/>
      <name val="MS Reference Sans Serif"/>
      <family val="2"/>
    </font>
    <font>
      <sz val="14"/>
      <color indexed="8"/>
      <name val="MS Reference Sans Serif"/>
      <family val="2"/>
    </font>
    <font>
      <b/>
      <sz val="14"/>
      <name val="Arial"/>
      <family val="2"/>
    </font>
    <font>
      <i/>
      <sz val="12"/>
      <color indexed="8"/>
      <name val="MS Reference Sans Serif"/>
      <family val="2"/>
    </font>
    <font>
      <sz val="11"/>
      <name val="Arial"/>
      <family val="2"/>
    </font>
    <font>
      <b/>
      <i/>
      <sz val="12"/>
      <color indexed="8"/>
      <name val="MS Reference Sans Serif"/>
      <family val="2"/>
    </font>
    <font>
      <i/>
      <sz val="12"/>
      <name val="MS Reference Sans Serif"/>
      <family val="2"/>
    </font>
    <font>
      <b/>
      <i/>
      <sz val="12"/>
      <name val="MS Reference Sans Serif"/>
      <family val="2"/>
    </font>
    <font>
      <sz val="12"/>
      <color theme="1"/>
      <name val="MS Reference Sans Serif"/>
      <family val="2"/>
    </font>
    <font>
      <b/>
      <i/>
      <sz val="12"/>
      <color theme="1"/>
      <name val="MS Reference Sans Serif"/>
      <family val="2"/>
    </font>
    <font>
      <b/>
      <sz val="12"/>
      <color rgb="FFFF0000"/>
      <name val="MS Reference Sans Serif"/>
      <family val="2"/>
    </font>
    <font>
      <u/>
      <sz val="10"/>
      <color theme="10"/>
      <name val="Arial"/>
    </font>
    <font>
      <sz val="20"/>
      <color theme="1"/>
      <name val="MS Reference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3" borderId="3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2" fillId="2" borderId="5" xfId="0" applyFont="1" applyFill="1" applyBorder="1" applyProtection="1">
      <protection locked="0"/>
    </xf>
    <xf numFmtId="0" fontId="2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4" borderId="8" xfId="0" applyFont="1" applyFill="1" applyBorder="1" applyProtection="1">
      <protection locked="0"/>
    </xf>
    <xf numFmtId="0" fontId="6" fillId="4" borderId="10" xfId="0" applyFont="1" applyFill="1" applyBorder="1"/>
    <xf numFmtId="0" fontId="6" fillId="4" borderId="11" xfId="0" applyFont="1" applyFill="1" applyBorder="1"/>
    <xf numFmtId="1" fontId="6" fillId="4" borderId="11" xfId="0" applyNumberFormat="1" applyFont="1" applyFill="1" applyBorder="1"/>
    <xf numFmtId="0" fontId="17" fillId="4" borderId="8" xfId="0" applyFont="1" applyFill="1" applyBorder="1"/>
    <xf numFmtId="0" fontId="17" fillId="4" borderId="10" xfId="0" applyFont="1" applyFill="1" applyBorder="1"/>
    <xf numFmtId="0" fontId="17" fillId="4" borderId="11" xfId="0" applyFont="1" applyFill="1" applyBorder="1"/>
    <xf numFmtId="0" fontId="11" fillId="2" borderId="0" xfId="0" applyFont="1" applyFill="1"/>
    <xf numFmtId="0" fontId="11" fillId="2" borderId="1" xfId="0" applyFont="1" applyFill="1" applyBorder="1"/>
    <xf numFmtId="0" fontId="11" fillId="2" borderId="12" xfId="0" applyFont="1" applyFill="1" applyBorder="1"/>
    <xf numFmtId="0" fontId="11" fillId="2" borderId="13" xfId="0" applyFont="1" applyFill="1" applyBorder="1"/>
    <xf numFmtId="0" fontId="11" fillId="2" borderId="7" xfId="0" applyFont="1" applyFill="1" applyBorder="1"/>
    <xf numFmtId="0" fontId="11" fillId="2" borderId="14" xfId="0" applyFont="1" applyFill="1" applyBorder="1"/>
    <xf numFmtId="0" fontId="11" fillId="2" borderId="7" xfId="0" applyFont="1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1" fillId="2" borderId="15" xfId="0" applyFont="1" applyFill="1" applyBorder="1"/>
    <xf numFmtId="0" fontId="11" fillId="2" borderId="16" xfId="0" applyFont="1" applyFill="1" applyBorder="1"/>
    <xf numFmtId="0" fontId="20" fillId="4" borderId="1" xfId="0" applyFont="1" applyFill="1" applyBorder="1"/>
    <xf numFmtId="0" fontId="20" fillId="4" borderId="12" xfId="0" applyFont="1" applyFill="1" applyBorder="1"/>
    <xf numFmtId="1" fontId="20" fillId="4" borderId="13" xfId="0" applyNumberFormat="1" applyFont="1" applyFill="1" applyBorder="1"/>
    <xf numFmtId="1" fontId="20" fillId="4" borderId="16" xfId="0" applyNumberFormat="1" applyFont="1" applyFill="1" applyBorder="1"/>
    <xf numFmtId="0" fontId="20" fillId="4" borderId="7" xfId="0" applyFont="1" applyFill="1" applyBorder="1"/>
    <xf numFmtId="0" fontId="20" fillId="4" borderId="0" xfId="0" applyFont="1" applyFill="1"/>
    <xf numFmtId="1" fontId="20" fillId="4" borderId="14" xfId="0" applyNumberFormat="1" applyFont="1" applyFill="1" applyBorder="1"/>
    <xf numFmtId="0" fontId="13" fillId="0" borderId="0" xfId="0" applyFont="1" applyProtection="1">
      <protection locked="0"/>
    </xf>
    <xf numFmtId="22" fontId="2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16" fontId="2" fillId="2" borderId="4" xfId="0" applyNumberFormat="1" applyFont="1" applyFill="1" applyBorder="1" applyAlignment="1" applyProtection="1">
      <alignment horizontal="left"/>
      <protection locked="0"/>
    </xf>
    <xf numFmtId="16" fontId="2" fillId="2" borderId="5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16" fontId="4" fillId="2" borderId="5" xfId="0" applyNumberFormat="1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right"/>
      <protection locked="0"/>
    </xf>
    <xf numFmtId="0" fontId="20" fillId="4" borderId="2" xfId="0" applyFont="1" applyFill="1" applyBorder="1" applyAlignment="1">
      <alignment horizontal="left"/>
    </xf>
    <xf numFmtId="0" fontId="0" fillId="4" borderId="15" xfId="0" applyFill="1" applyBorder="1"/>
    <xf numFmtId="0" fontId="29" fillId="3" borderId="3" xfId="0" applyFont="1" applyFill="1" applyBorder="1" applyProtection="1">
      <protection locked="0"/>
    </xf>
    <xf numFmtId="0" fontId="30" fillId="3" borderId="3" xfId="0" applyFont="1" applyFill="1" applyBorder="1" applyProtection="1">
      <protection locked="0"/>
    </xf>
    <xf numFmtId="0" fontId="26" fillId="3" borderId="3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4" fillId="3" borderId="3" xfId="0" applyFont="1" applyFill="1" applyBorder="1" applyProtection="1">
      <protection locked="0"/>
    </xf>
    <xf numFmtId="0" fontId="27" fillId="2" borderId="3" xfId="0" applyFont="1" applyFill="1" applyBorder="1" applyProtection="1">
      <protection locked="0"/>
    </xf>
    <xf numFmtId="0" fontId="29" fillId="2" borderId="3" xfId="0" applyFont="1" applyFill="1" applyBorder="1" applyProtection="1">
      <protection locked="0"/>
    </xf>
    <xf numFmtId="0" fontId="30" fillId="2" borderId="3" xfId="0" applyFont="1" applyFill="1" applyBorder="1" applyProtection="1">
      <protection locked="0"/>
    </xf>
    <xf numFmtId="0" fontId="31" fillId="3" borderId="3" xfId="0" applyFont="1" applyFill="1" applyBorder="1" applyProtection="1">
      <protection locked="0"/>
    </xf>
    <xf numFmtId="0" fontId="28" fillId="2" borderId="3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22" fontId="2" fillId="0" borderId="0" xfId="0" applyNumberFormat="1" applyFont="1" applyAlignment="1" applyProtection="1">
      <alignment horizontal="center"/>
      <protection locked="0"/>
    </xf>
    <xf numFmtId="0" fontId="33" fillId="0" borderId="0" xfId="1" applyFont="1"/>
    <xf numFmtId="0" fontId="33" fillId="0" borderId="0" xfId="1" applyFont="1" applyProtection="1">
      <protection locked="0"/>
    </xf>
    <xf numFmtId="0" fontId="32" fillId="0" borderId="0" xfId="1"/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9" fontId="11" fillId="0" borderId="0" xfId="0" applyNumberFormat="1" applyFont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165" fontId="2" fillId="2" borderId="7" xfId="0" applyNumberFormat="1" applyFont="1" applyFill="1" applyBorder="1" applyAlignment="1" applyProtection="1">
      <alignment horizontal="left"/>
      <protection locked="0"/>
    </xf>
    <xf numFmtId="14" fontId="2" fillId="2" borderId="4" xfId="0" applyNumberFormat="1" applyFont="1" applyFill="1" applyBorder="1" applyAlignment="1" applyProtection="1">
      <alignment horizontal="left"/>
      <protection locked="0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14" fontId="2" fillId="2" borderId="6" xfId="0" applyNumberFormat="1" applyFont="1" applyFill="1" applyBorder="1" applyAlignment="1" applyProtection="1">
      <alignment horizontal="left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164" fontId="4" fillId="2" borderId="6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11" fillId="3" borderId="8" xfId="0" applyFont="1" applyFill="1" applyBorder="1" applyProtection="1">
      <protection locked="0"/>
    </xf>
    <xf numFmtId="0" fontId="11" fillId="3" borderId="10" xfId="0" applyFont="1" applyFill="1" applyBorder="1"/>
    <xf numFmtId="0" fontId="11" fillId="3" borderId="11" xfId="0" applyFont="1" applyFill="1" applyBorder="1"/>
    <xf numFmtId="164" fontId="2" fillId="4" borderId="3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4" fillId="0" borderId="7" xfId="0" applyFont="1" applyBorder="1" applyProtection="1">
      <protection locked="0"/>
    </xf>
    <xf numFmtId="0" fontId="10" fillId="0" borderId="0" xfId="0" applyFont="1"/>
    <xf numFmtId="0" fontId="32" fillId="0" borderId="0" xfId="1" applyProtection="1"/>
    <xf numFmtId="0" fontId="33" fillId="0" borderId="0" xfId="1" applyFont="1" applyProtection="1"/>
    <xf numFmtId="0" fontId="2" fillId="4" borderId="7" xfId="0" applyFont="1" applyFill="1" applyBorder="1"/>
    <xf numFmtId="0" fontId="2" fillId="4" borderId="3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4" borderId="3" xfId="0" applyFont="1" applyFill="1" applyBorder="1"/>
    <xf numFmtId="0" fontId="19" fillId="4" borderId="3" xfId="0" applyFont="1" applyFill="1" applyBorder="1"/>
    <xf numFmtId="0" fontId="7" fillId="4" borderId="3" xfId="0" applyFont="1" applyFill="1" applyBorder="1"/>
    <xf numFmtId="0" fontId="22" fillId="4" borderId="4" xfId="0" applyFont="1" applyFill="1" applyBorder="1"/>
    <xf numFmtId="0" fontId="0" fillId="4" borderId="12" xfId="0" applyFill="1" applyBorder="1"/>
    <xf numFmtId="0" fontId="0" fillId="4" borderId="13" xfId="0" applyFill="1" applyBorder="1"/>
    <xf numFmtId="0" fontId="22" fillId="4" borderId="5" xfId="0" applyFont="1" applyFill="1" applyBorder="1"/>
    <xf numFmtId="0" fontId="0" fillId="4" borderId="0" xfId="0" applyFill="1"/>
    <xf numFmtId="0" fontId="23" fillId="4" borderId="3" xfId="0" applyFont="1" applyFill="1" applyBorder="1"/>
    <xf numFmtId="0" fontId="22" fillId="4" borderId="6" xfId="0" applyFont="1" applyFill="1" applyBorder="1"/>
    <xf numFmtId="0" fontId="0" fillId="4" borderId="16" xfId="0" applyFill="1" applyBorder="1"/>
    <xf numFmtId="0" fontId="2" fillId="4" borderId="6" xfId="0" applyFont="1" applyFill="1" applyBorder="1"/>
    <xf numFmtId="0" fontId="2" fillId="4" borderId="4" xfId="0" applyFont="1" applyFill="1" applyBorder="1"/>
    <xf numFmtId="0" fontId="4" fillId="4" borderId="3" xfId="0" applyFont="1" applyFill="1" applyBorder="1"/>
    <xf numFmtId="0" fontId="18" fillId="4" borderId="5" xfId="0" applyFont="1" applyFill="1" applyBorder="1"/>
    <xf numFmtId="0" fontId="18" fillId="4" borderId="3" xfId="0" applyFont="1" applyFill="1" applyBorder="1"/>
    <xf numFmtId="0" fontId="18" fillId="4" borderId="4" xfId="0" applyFont="1" applyFill="1" applyBorder="1"/>
    <xf numFmtId="0" fontId="19" fillId="4" borderId="4" xfId="0" applyFont="1" applyFill="1" applyBorder="1"/>
    <xf numFmtId="0" fontId="2" fillId="4" borderId="5" xfId="0" applyFont="1" applyFill="1" applyBorder="1"/>
    <xf numFmtId="0" fontId="4" fillId="4" borderId="4" xfId="0" applyFont="1" applyFill="1" applyBorder="1"/>
    <xf numFmtId="0" fontId="4" fillId="4" borderId="12" xfId="0" applyFont="1" applyFill="1" applyBorder="1"/>
    <xf numFmtId="0" fontId="7" fillId="4" borderId="13" xfId="0" applyFont="1" applyFill="1" applyBorder="1"/>
    <xf numFmtId="0" fontId="7" fillId="4" borderId="11" xfId="0" applyFont="1" applyFill="1" applyBorder="1"/>
    <xf numFmtId="0" fontId="5" fillId="0" borderId="0" xfId="0" applyFont="1" applyAlignment="1">
      <alignment horizontal="left"/>
    </xf>
    <xf numFmtId="0" fontId="2" fillId="4" borderId="8" xfId="0" applyFont="1" applyFill="1" applyBorder="1"/>
    <xf numFmtId="0" fontId="2" fillId="4" borderId="9" xfId="0" applyFont="1" applyFill="1" applyBorder="1"/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22" fontId="2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4" fontId="4" fillId="3" borderId="4" xfId="0" applyNumberFormat="1" applyFont="1" applyFill="1" applyBorder="1"/>
    <xf numFmtId="164" fontId="7" fillId="4" borderId="3" xfId="0" applyNumberFormat="1" applyFont="1" applyFill="1" applyBorder="1"/>
    <xf numFmtId="0" fontId="5" fillId="4" borderId="2" xfId="0" applyFont="1" applyFill="1" applyBorder="1"/>
    <xf numFmtId="0" fontId="5" fillId="4" borderId="15" xfId="0" applyFont="1" applyFill="1" applyBorder="1"/>
    <xf numFmtId="164" fontId="5" fillId="4" borderId="3" xfId="0" applyNumberFormat="1" applyFont="1" applyFill="1" applyBorder="1"/>
    <xf numFmtId="0" fontId="11" fillId="0" borderId="0" xfId="0" applyFont="1" applyAlignment="1">
      <alignment horizontal="center"/>
    </xf>
    <xf numFmtId="0" fontId="9" fillId="0" borderId="0" xfId="0" applyFont="1"/>
    <xf numFmtId="0" fontId="5" fillId="4" borderId="8" xfId="0" applyFont="1" applyFill="1" applyBorder="1"/>
    <xf numFmtId="0" fontId="5" fillId="4" borderId="10" xfId="0" applyFont="1" applyFill="1" applyBorder="1"/>
    <xf numFmtId="0" fontId="4" fillId="4" borderId="8" xfId="0" applyFont="1" applyFill="1" applyBorder="1"/>
    <xf numFmtId="164" fontId="7" fillId="4" borderId="6" xfId="0" applyNumberFormat="1" applyFont="1" applyFill="1" applyBorder="1" applyAlignment="1">
      <alignment horizontal="center"/>
    </xf>
    <xf numFmtId="22" fontId="2" fillId="0" borderId="0" xfId="0" applyNumberFormat="1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22" fontId="2" fillId="0" borderId="0" xfId="0" applyNumberFormat="1" applyFont="1" applyAlignment="1" applyProtection="1">
      <alignment horizontal="center"/>
      <protection locked="0"/>
    </xf>
  </cellXfs>
  <cellStyles count="2">
    <cellStyle name="Hyperlänk" xfId="1" builtinId="8"/>
    <cellStyle name="Normal" xfId="0" builtinId="0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solid"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8429423459244535"/>
          <c:y val="3.802274715660542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7236580516898606"/>
          <c:y val="0.34980988593155893"/>
          <c:w val="0.24055666003976142"/>
          <c:h val="0.46007604562737642"/>
        </c:manualLayout>
      </c:layout>
      <c:pieChart>
        <c:varyColors val="1"/>
        <c:ser>
          <c:idx val="0"/>
          <c:order val="0"/>
          <c:tx>
            <c:v>UTGIFTER FÖRDELNING</c:v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71-4362-BE3B-51D1494F515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71-4362-BE3B-51D1494F515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71-4362-BE3B-51D1494F515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71-4362-BE3B-51D1494F515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571-4362-BE3B-51D1494F515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571-4362-BE3B-51D1494F515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571-4362-BE3B-51D1494F515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571-4362-BE3B-51D1494F515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571-4362-BE3B-51D1494F515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571-4362-BE3B-51D1494F515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571-4362-BE3B-51D1494F515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571-4362-BE3B-51D1494F515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571-4362-BE3B-51D1494F5157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571-4362-BE3B-51D1494F5157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571-4362-BE3B-51D1494F515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'1 - Lön-Utgifter'!$A$17:$A$46</c:f>
              <c:strCache>
                <c:ptCount val="30"/>
                <c:pt idx="0">
                  <c:v>UTGIFT1</c:v>
                </c:pt>
                <c:pt idx="1">
                  <c:v>UTGIFT2</c:v>
                </c:pt>
                <c:pt idx="2">
                  <c:v>UTGIFT3</c:v>
                </c:pt>
                <c:pt idx="3">
                  <c:v>UTGIFT4</c:v>
                </c:pt>
                <c:pt idx="4">
                  <c:v>UTGIFT5</c:v>
                </c:pt>
                <c:pt idx="5">
                  <c:v>UTGIFT6</c:v>
                </c:pt>
                <c:pt idx="6">
                  <c:v>UTGIFT7</c:v>
                </c:pt>
                <c:pt idx="7">
                  <c:v>UTGIFT8</c:v>
                </c:pt>
                <c:pt idx="8">
                  <c:v>UTGIFT9</c:v>
                </c:pt>
                <c:pt idx="9">
                  <c:v>UTGIFT10</c:v>
                </c:pt>
                <c:pt idx="10">
                  <c:v>UTGIFT11</c:v>
                </c:pt>
                <c:pt idx="11">
                  <c:v>UTGIFT12</c:v>
                </c:pt>
                <c:pt idx="12">
                  <c:v>UTGIFT13</c:v>
                </c:pt>
                <c:pt idx="13">
                  <c:v>UTGIFT14</c:v>
                </c:pt>
                <c:pt idx="14">
                  <c:v>UTGIFT15</c:v>
                </c:pt>
                <c:pt idx="15">
                  <c:v>UTGIFT16</c:v>
                </c:pt>
                <c:pt idx="16">
                  <c:v>UTGIFT17</c:v>
                </c:pt>
                <c:pt idx="17">
                  <c:v>UTGIFT18</c:v>
                </c:pt>
                <c:pt idx="18">
                  <c:v>UTGIFT19</c:v>
                </c:pt>
                <c:pt idx="19">
                  <c:v>UTGIFT20</c:v>
                </c:pt>
                <c:pt idx="20">
                  <c:v>UTGIFT21</c:v>
                </c:pt>
                <c:pt idx="21">
                  <c:v>UTGIFT22</c:v>
                </c:pt>
                <c:pt idx="22">
                  <c:v>UTGIFT23</c:v>
                </c:pt>
                <c:pt idx="23">
                  <c:v>UTGIFT24</c:v>
                </c:pt>
                <c:pt idx="24">
                  <c:v>UTGIFT25</c:v>
                </c:pt>
                <c:pt idx="25">
                  <c:v>UTGIFT26</c:v>
                </c:pt>
                <c:pt idx="26">
                  <c:v>UTGIFT27</c:v>
                </c:pt>
                <c:pt idx="27">
                  <c:v>UTGIFT28</c:v>
                </c:pt>
                <c:pt idx="28">
                  <c:v>UTGIFT29</c:v>
                </c:pt>
                <c:pt idx="29">
                  <c:v>UTGIFT30</c:v>
                </c:pt>
              </c:strCache>
            </c:strRef>
          </c:cat>
          <c:val>
            <c:numRef>
              <c:f>'1 - Lön-Utgifter'!$N$17:$N$46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571-4362-BE3B-51D1494F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32405566600393"/>
          <c:y val="1.9011586966263365E-2"/>
          <c:w val="0.20477137176938365"/>
          <c:h val="0.96958154620916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rgbClr val="4F81BD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rnprojekt.s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rnprojekt.se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://rnprojekt.se" TargetMode="Externa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://rnprojekt.se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rnprojekt.s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140970</xdr:colOff>
      <xdr:row>0</xdr:row>
      <xdr:rowOff>91440</xdr:rowOff>
    </xdr:from>
    <xdr:to>
      <xdr:col>2</xdr:col>
      <xdr:colOff>573405</xdr:colOff>
      <xdr:row>6</xdr:row>
      <xdr:rowOff>308339</xdr:rowOff>
    </xdr:to>
    <xdr:pic>
      <xdr:nvPicPr>
        <xdr:cNvPr id="7" name="Bildobjek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EA105F-61D8-56A1-53B5-A7D275C20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" y="91440"/>
          <a:ext cx="3147060" cy="1217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140970</xdr:colOff>
      <xdr:row>0</xdr:row>
      <xdr:rowOff>91440</xdr:rowOff>
    </xdr:from>
    <xdr:to>
      <xdr:col>3</xdr:col>
      <xdr:colOff>171450</xdr:colOff>
      <xdr:row>7</xdr:row>
      <xdr:rowOff>136889</xdr:rowOff>
    </xdr:to>
    <xdr:pic>
      <xdr:nvPicPr>
        <xdr:cNvPr id="4" name="Bildobjek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D9882C-9AC7-4AFD-87D6-56FE7D457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" y="95250"/>
          <a:ext cx="3148965" cy="12417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27</xdr:row>
      <xdr:rowOff>38100</xdr:rowOff>
    </xdr:from>
    <xdr:to>
      <xdr:col>5</xdr:col>
      <xdr:colOff>19050</xdr:colOff>
      <xdr:row>39</xdr:row>
      <xdr:rowOff>123825</xdr:rowOff>
    </xdr:to>
    <xdr:graphicFrame macro="">
      <xdr:nvGraphicFramePr>
        <xdr:cNvPr id="4202615" name="Diagram 2">
          <a:extLst>
            <a:ext uri="{FF2B5EF4-FFF2-40B4-BE49-F238E27FC236}">
              <a16:creationId xmlns:a16="http://schemas.microsoft.com/office/drawing/2014/main" id="{AF810305-65A4-B0D1-627B-B592587A0D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140970</xdr:colOff>
      <xdr:row>0</xdr:row>
      <xdr:rowOff>91440</xdr:rowOff>
    </xdr:from>
    <xdr:to>
      <xdr:col>2</xdr:col>
      <xdr:colOff>438150</xdr:colOff>
      <xdr:row>7</xdr:row>
      <xdr:rowOff>136889</xdr:rowOff>
    </xdr:to>
    <xdr:pic>
      <xdr:nvPicPr>
        <xdr:cNvPr id="3" name="Bildobjek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187E13-CA88-430C-A208-0D6EF484F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" y="95250"/>
          <a:ext cx="3148965" cy="12417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140970</xdr:colOff>
      <xdr:row>0</xdr:row>
      <xdr:rowOff>91440</xdr:rowOff>
    </xdr:from>
    <xdr:to>
      <xdr:col>1</xdr:col>
      <xdr:colOff>1543274</xdr:colOff>
      <xdr:row>6</xdr:row>
      <xdr:rowOff>308339</xdr:rowOff>
    </xdr:to>
    <xdr:pic>
      <xdr:nvPicPr>
        <xdr:cNvPr id="2" name="Bildobjek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F66383-FB90-49E7-A403-8297F0D70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" y="95250"/>
          <a:ext cx="3148965" cy="12417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140970</xdr:colOff>
      <xdr:row>0</xdr:row>
      <xdr:rowOff>91440</xdr:rowOff>
    </xdr:from>
    <xdr:to>
      <xdr:col>0</xdr:col>
      <xdr:colOff>3295650</xdr:colOff>
      <xdr:row>7</xdr:row>
      <xdr:rowOff>136889</xdr:rowOff>
    </xdr:to>
    <xdr:pic>
      <xdr:nvPicPr>
        <xdr:cNvPr id="2" name="Bildobjek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56D30-05CC-4F98-B168-F9A5A2E29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" y="95250"/>
          <a:ext cx="3148965" cy="1241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ivatekonomi@rnprojekt.se?subject=Fr&#229;gor%20om%20privatekonomi/budgetmal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ivatekonomi@rnprojekt.se?subject=Fr&#229;gor%20om%20privatekonomi/budgetmal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rivatekonomi@rnprojekt.se?subject=Fr&#229;gor%20om%20privatekonomi/budgetmal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rivatekonomi@rnprojekt.s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rivatekonomi@rnprojekt.se?subject=Fr&#229;gor%20om%20privatekonomi/budgetm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8"/>
  <sheetViews>
    <sheetView tabSelected="1" zoomScale="80" zoomScaleNormal="80" workbookViewId="0">
      <selection activeCell="F8" sqref="F8"/>
    </sheetView>
  </sheetViews>
  <sheetFormatPr defaultColWidth="9.109375" defaultRowHeight="13.2" x14ac:dyDescent="0.25"/>
  <cols>
    <col min="1" max="1" width="28.6640625" style="1" customWidth="1"/>
    <col min="2" max="13" width="11" style="1" customWidth="1"/>
    <col min="14" max="14" width="11.6640625" style="1" customWidth="1"/>
    <col min="15" max="15" width="13" style="1" hidden="1" customWidth="1"/>
    <col min="16" max="16384" width="9.109375" style="1"/>
  </cols>
  <sheetData>
    <row r="1" spans="1:15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x14ac:dyDescent="0.25">
      <c r="A5"/>
      <c r="B5"/>
      <c r="C5"/>
      <c r="D5"/>
      <c r="E5" s="94" t="s">
        <v>92</v>
      </c>
      <c r="F5"/>
      <c r="G5" s="95" t="s">
        <v>93</v>
      </c>
      <c r="H5"/>
      <c r="I5"/>
      <c r="J5"/>
      <c r="K5"/>
      <c r="L5"/>
      <c r="M5"/>
      <c r="N5"/>
      <c r="O5"/>
    </row>
    <row r="6" spans="1:15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4.6" x14ac:dyDescent="0.4">
      <c r="A7" s="96"/>
      <c r="B7" s="96"/>
      <c r="C7" s="96"/>
      <c r="D7" s="96"/>
      <c r="E7" s="96"/>
      <c r="F7" s="9"/>
      <c r="G7" s="9"/>
      <c r="H7" s="9"/>
      <c r="I7" s="9"/>
      <c r="J7" s="9"/>
      <c r="K7" s="9"/>
      <c r="L7" s="147">
        <f ca="1">NOW()</f>
        <v>44993.697690624998</v>
      </c>
      <c r="M7" s="147"/>
      <c r="N7" s="147"/>
      <c r="O7" s="147"/>
    </row>
    <row r="8" spans="1:15" ht="16.8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/>
    </row>
    <row r="9" spans="1:15" ht="16.8" x14ac:dyDescent="0.35">
      <c r="A9" s="3" t="s">
        <v>99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5" ht="16.8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ht="18.600000000000001" thickBot="1" x14ac:dyDescent="0.4">
      <c r="A11" s="101" t="s">
        <v>0</v>
      </c>
      <c r="B11" s="102" t="s">
        <v>1</v>
      </c>
      <c r="C11" s="102" t="s">
        <v>2</v>
      </c>
      <c r="D11" s="102" t="s">
        <v>3</v>
      </c>
      <c r="E11" s="102" t="s">
        <v>4</v>
      </c>
      <c r="F11" s="102" t="s">
        <v>5</v>
      </c>
      <c r="G11" s="102" t="s">
        <v>6</v>
      </c>
      <c r="H11" s="102" t="s">
        <v>7</v>
      </c>
      <c r="I11" s="102" t="s">
        <v>8</v>
      </c>
      <c r="J11" s="102" t="s">
        <v>9</v>
      </c>
      <c r="K11" s="102" t="s">
        <v>10</v>
      </c>
      <c r="L11" s="102" t="s">
        <v>11</v>
      </c>
      <c r="M11" s="102" t="s">
        <v>12</v>
      </c>
      <c r="N11" s="103" t="s">
        <v>13</v>
      </c>
      <c r="O11" s="1" t="s">
        <v>14</v>
      </c>
    </row>
    <row r="12" spans="1:15" ht="17.399999999999999" thickBot="1" x14ac:dyDescent="0.4">
      <c r="A12" s="99" t="s">
        <v>15</v>
      </c>
      <c r="B12" s="6"/>
      <c r="C12" s="6"/>
      <c r="D12" s="64"/>
      <c r="E12" s="6"/>
      <c r="F12" s="60"/>
      <c r="G12" s="6"/>
      <c r="H12" s="6"/>
      <c r="I12" s="6"/>
      <c r="J12" s="61"/>
      <c r="K12" s="62"/>
      <c r="L12" s="62"/>
      <c r="M12" s="62"/>
      <c r="N12" s="104">
        <f>SUM(B12:M12)</f>
        <v>0</v>
      </c>
      <c r="O12" s="1">
        <v>-332404</v>
      </c>
    </row>
    <row r="13" spans="1:15" ht="17.399999999999999" thickBot="1" x14ac:dyDescent="0.4">
      <c r="A13" s="97" t="s">
        <v>16</v>
      </c>
      <c r="B13" s="98">
        <f>'2 - Sparande'!B23</f>
        <v>0</v>
      </c>
      <c r="C13" s="98">
        <f>'2 - Sparande'!C23</f>
        <v>0</v>
      </c>
      <c r="D13" s="98">
        <f>'2 - Sparande'!D23</f>
        <v>0</v>
      </c>
      <c r="E13" s="98">
        <f>'2 - Sparande'!E23</f>
        <v>0</v>
      </c>
      <c r="F13" s="98">
        <f>'2 - Sparande'!F23</f>
        <v>0</v>
      </c>
      <c r="G13" s="98">
        <f>'2 - Sparande'!G23</f>
        <v>0</v>
      </c>
      <c r="H13" s="98">
        <f>'2 - Sparande'!H23</f>
        <v>0</v>
      </c>
      <c r="I13" s="98">
        <f>'2 - Sparande'!I23</f>
        <v>0</v>
      </c>
      <c r="J13" s="98">
        <f>'2 - Sparande'!J23</f>
        <v>0</v>
      </c>
      <c r="K13" s="98">
        <f>'2 - Sparande'!K23</f>
        <v>0</v>
      </c>
      <c r="L13" s="98">
        <f>'2 - Sparande'!L23</f>
        <v>0</v>
      </c>
      <c r="M13" s="98">
        <f>'2 - Sparande'!M23</f>
        <v>0</v>
      </c>
      <c r="N13" s="104">
        <f>SUM(B13:M13)</f>
        <v>0</v>
      </c>
      <c r="O13" s="1">
        <v>-51804</v>
      </c>
    </row>
    <row r="14" spans="1:15" ht="17.399999999999999" thickBot="1" x14ac:dyDescent="0.4">
      <c r="A14" s="100" t="s">
        <v>17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05">
        <f>SUM(B14:M14)/12</f>
        <v>0</v>
      </c>
    </row>
    <row r="15" spans="1:15" ht="16.8" x14ac:dyDescent="0.35">
      <c r="A15" s="3"/>
      <c r="B15" s="3"/>
      <c r="C15" s="3"/>
      <c r="D15" s="3"/>
      <c r="E15" s="3"/>
      <c r="F15" s="3"/>
      <c r="H15" s="3"/>
      <c r="I15" s="3"/>
      <c r="J15" s="3"/>
      <c r="K15" s="3"/>
      <c r="L15" s="3"/>
      <c r="M15" s="3"/>
      <c r="N15" s="4"/>
    </row>
    <row r="16" spans="1:15" ht="18.600000000000001" thickBot="1" x14ac:dyDescent="0.4">
      <c r="A16" s="101" t="s">
        <v>18</v>
      </c>
      <c r="B16" s="3"/>
      <c r="C16" s="3"/>
      <c r="D16" s="3"/>
      <c r="E16" s="3"/>
      <c r="F16" s="3"/>
      <c r="H16" s="3"/>
      <c r="I16" s="3"/>
      <c r="J16" s="3"/>
      <c r="K16" s="3"/>
      <c r="L16" s="3"/>
      <c r="M16" s="3"/>
      <c r="N16" s="4"/>
    </row>
    <row r="17" spans="1:15" ht="17.399999999999999" thickBot="1" x14ac:dyDescent="0.4">
      <c r="A17" s="65" t="s">
        <v>19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06">
        <f>SUM(B17:M17)</f>
        <v>0</v>
      </c>
      <c r="O17" s="1">
        <v>-5093</v>
      </c>
    </row>
    <row r="18" spans="1:15" ht="17.399999999999999" thickBot="1" x14ac:dyDescent="0.4">
      <c r="A18" s="65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06">
        <f t="shared" ref="N18:N46" si="0">SUM(B18:M18)</f>
        <v>0</v>
      </c>
      <c r="O18" s="1">
        <v>-42003</v>
      </c>
    </row>
    <row r="19" spans="1:15" ht="17.399999999999999" thickBot="1" x14ac:dyDescent="0.4">
      <c r="A19" s="65" t="s">
        <v>21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06">
        <f t="shared" si="0"/>
        <v>0</v>
      </c>
      <c r="O19" s="1">
        <v>-1440</v>
      </c>
    </row>
    <row r="20" spans="1:15" ht="17.399999999999999" thickBot="1" x14ac:dyDescent="0.4">
      <c r="A20" s="65" t="s">
        <v>22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06">
        <f t="shared" si="0"/>
        <v>0</v>
      </c>
    </row>
    <row r="21" spans="1:15" ht="17.399999999999999" thickBot="1" x14ac:dyDescent="0.4">
      <c r="A21" s="65" t="s">
        <v>23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06">
        <f t="shared" si="0"/>
        <v>0</v>
      </c>
    </row>
    <row r="22" spans="1:15" ht="17.399999999999999" thickBot="1" x14ac:dyDescent="0.4">
      <c r="A22" s="65" t="s">
        <v>24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06">
        <f t="shared" si="0"/>
        <v>0</v>
      </c>
    </row>
    <row r="23" spans="1:15" ht="17.399999999999999" thickBot="1" x14ac:dyDescent="0.4">
      <c r="A23" s="65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06">
        <f t="shared" si="0"/>
        <v>0</v>
      </c>
    </row>
    <row r="24" spans="1:15" ht="17.399999999999999" thickBot="1" x14ac:dyDescent="0.4">
      <c r="A24" s="65" t="s">
        <v>26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06">
        <f t="shared" si="0"/>
        <v>0</v>
      </c>
    </row>
    <row r="25" spans="1:15" ht="17.399999999999999" thickBot="1" x14ac:dyDescent="0.4">
      <c r="A25" s="65" t="s">
        <v>27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06">
        <f t="shared" si="0"/>
        <v>0</v>
      </c>
    </row>
    <row r="26" spans="1:15" ht="17.399999999999999" thickBot="1" x14ac:dyDescent="0.4">
      <c r="A26" s="65" t="s">
        <v>28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06">
        <f t="shared" si="0"/>
        <v>0</v>
      </c>
    </row>
    <row r="27" spans="1:15" ht="17.399999999999999" thickBot="1" x14ac:dyDescent="0.4">
      <c r="A27" s="65" t="s">
        <v>29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06">
        <f t="shared" si="0"/>
        <v>0</v>
      </c>
      <c r="O27" s="1">
        <v>-8046</v>
      </c>
    </row>
    <row r="28" spans="1:15" ht="17.399999999999999" thickBot="1" x14ac:dyDescent="0.4">
      <c r="A28" s="65" t="s">
        <v>30</v>
      </c>
      <c r="B28" s="5"/>
      <c r="C28" s="5"/>
      <c r="D28" s="5"/>
      <c r="E28" s="5"/>
      <c r="F28" s="5"/>
      <c r="G28" s="63"/>
      <c r="H28" s="5"/>
      <c r="I28" s="5"/>
      <c r="J28" s="5"/>
      <c r="K28" s="5"/>
      <c r="L28" s="5"/>
      <c r="M28" s="5"/>
      <c r="N28" s="106">
        <f t="shared" si="0"/>
        <v>0</v>
      </c>
      <c r="O28" s="1">
        <v>-9845</v>
      </c>
    </row>
    <row r="29" spans="1:15" ht="17.399999999999999" thickBot="1" x14ac:dyDescent="0.4">
      <c r="A29" s="65" t="s">
        <v>31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06">
        <f t="shared" si="0"/>
        <v>0</v>
      </c>
      <c r="O29" s="1">
        <v>-9600</v>
      </c>
    </row>
    <row r="30" spans="1:15" ht="17.399999999999999" thickBot="1" x14ac:dyDescent="0.4">
      <c r="A30" s="65" t="s">
        <v>32</v>
      </c>
      <c r="B30" s="5"/>
      <c r="C30" s="5"/>
      <c r="D30" s="5"/>
      <c r="E30" s="5"/>
      <c r="F30" s="5"/>
      <c r="G30" s="56"/>
      <c r="H30" s="5"/>
      <c r="I30" s="5"/>
      <c r="J30" s="5"/>
      <c r="K30" s="54"/>
      <c r="L30" s="54"/>
      <c r="M30" s="54"/>
      <c r="N30" s="106">
        <f t="shared" si="0"/>
        <v>0</v>
      </c>
      <c r="O30" s="1">
        <v>-31085</v>
      </c>
    </row>
    <row r="31" spans="1:15" ht="17.399999999999999" thickBot="1" x14ac:dyDescent="0.4">
      <c r="A31" s="65" t="s">
        <v>33</v>
      </c>
      <c r="B31" s="5"/>
      <c r="C31" s="5"/>
      <c r="D31" s="5"/>
      <c r="E31" s="5"/>
      <c r="F31" s="5"/>
      <c r="G31" s="63"/>
      <c r="H31" s="5"/>
      <c r="I31" s="5"/>
      <c r="J31" s="5"/>
      <c r="K31" s="5"/>
      <c r="L31" s="5"/>
      <c r="M31" s="5"/>
      <c r="N31" s="106">
        <f>SUM(B31:M31)</f>
        <v>0</v>
      </c>
      <c r="O31" s="1">
        <v>-31084</v>
      </c>
    </row>
    <row r="32" spans="1:15" ht="17.399999999999999" thickBot="1" x14ac:dyDescent="0.4">
      <c r="A32" s="65" t="s">
        <v>72</v>
      </c>
      <c r="B32" s="5"/>
      <c r="C32" s="5"/>
      <c r="D32" s="5"/>
      <c r="E32" s="5"/>
      <c r="F32" s="5"/>
      <c r="G32" s="59"/>
      <c r="H32" s="5"/>
      <c r="I32" s="5"/>
      <c r="J32" s="55"/>
      <c r="K32" s="56"/>
      <c r="L32" s="56"/>
      <c r="M32" s="56"/>
      <c r="N32" s="106">
        <f t="shared" si="0"/>
        <v>0</v>
      </c>
      <c r="O32" s="1">
        <v>-1289</v>
      </c>
    </row>
    <row r="33" spans="1:24" ht="18" customHeight="1" thickBot="1" x14ac:dyDescent="0.4">
      <c r="A33" s="65" t="s">
        <v>73</v>
      </c>
      <c r="B33" s="5"/>
      <c r="C33" s="5"/>
      <c r="D33" s="5"/>
      <c r="E33" s="56"/>
      <c r="F33" s="56"/>
      <c r="G33" s="56"/>
      <c r="H33" s="5"/>
      <c r="I33" s="5"/>
      <c r="J33" s="54"/>
      <c r="K33" s="56"/>
      <c r="L33" s="5"/>
      <c r="M33" s="5"/>
      <c r="N33" s="106">
        <f t="shared" si="0"/>
        <v>0</v>
      </c>
      <c r="O33" s="1">
        <v>-19708</v>
      </c>
    </row>
    <row r="34" spans="1:24" ht="17.399999999999999" thickBot="1" x14ac:dyDescent="0.4">
      <c r="A34" s="65" t="s">
        <v>74</v>
      </c>
      <c r="B34" s="5"/>
      <c r="C34" s="5"/>
      <c r="D34" s="5"/>
      <c r="E34" s="5"/>
      <c r="F34" s="56"/>
      <c r="G34" s="56"/>
      <c r="H34" s="56"/>
      <c r="I34" s="56"/>
      <c r="J34" s="54"/>
      <c r="K34" s="56"/>
      <c r="L34" s="5"/>
      <c r="M34" s="5"/>
      <c r="N34" s="106">
        <f t="shared" si="0"/>
        <v>0</v>
      </c>
      <c r="O34" s="57">
        <v>-26910</v>
      </c>
    </row>
    <row r="35" spans="1:24" ht="17.399999999999999" thickBot="1" x14ac:dyDescent="0.4">
      <c r="A35" s="65" t="s">
        <v>75</v>
      </c>
      <c r="B35" s="5"/>
      <c r="C35" s="5"/>
      <c r="D35" s="5"/>
      <c r="E35" s="56"/>
      <c r="F35" s="56"/>
      <c r="G35" s="5"/>
      <c r="H35" s="56"/>
      <c r="I35" s="5"/>
      <c r="J35" s="54"/>
      <c r="K35" s="56"/>
      <c r="L35" s="5"/>
      <c r="M35" s="56"/>
      <c r="N35" s="106">
        <f t="shared" si="0"/>
        <v>0</v>
      </c>
      <c r="O35" s="57">
        <v>-3033</v>
      </c>
    </row>
    <row r="36" spans="1:24" ht="17.399999999999999" thickBot="1" x14ac:dyDescent="0.4">
      <c r="A36" s="65" t="s">
        <v>76</v>
      </c>
      <c r="B36" s="5"/>
      <c r="C36" s="5"/>
      <c r="D36" s="5"/>
      <c r="E36" s="5"/>
      <c r="F36" s="5"/>
      <c r="G36" s="5"/>
      <c r="H36" s="5"/>
      <c r="I36" s="59"/>
      <c r="J36" s="55"/>
      <c r="K36" s="56"/>
      <c r="L36" s="56"/>
      <c r="M36" s="56"/>
      <c r="N36" s="106">
        <f t="shared" si="0"/>
        <v>0</v>
      </c>
      <c r="O36" s="1">
        <v>-883</v>
      </c>
    </row>
    <row r="37" spans="1:24" ht="17.399999999999999" thickBot="1" x14ac:dyDescent="0.4">
      <c r="A37" s="65" t="s">
        <v>77</v>
      </c>
      <c r="B37" s="5"/>
      <c r="C37" s="5"/>
      <c r="D37" s="5"/>
      <c r="E37" s="5"/>
      <c r="F37" s="5"/>
      <c r="G37" s="5"/>
      <c r="H37" s="5"/>
      <c r="I37" s="59"/>
      <c r="J37" s="55"/>
      <c r="K37" s="56"/>
      <c r="L37" s="56"/>
      <c r="M37" s="56"/>
      <c r="N37" s="106">
        <f t="shared" si="0"/>
        <v>0</v>
      </c>
    </row>
    <row r="38" spans="1:24" ht="17.399999999999999" thickBot="1" x14ac:dyDescent="0.4">
      <c r="A38" s="65" t="s">
        <v>78</v>
      </c>
      <c r="B38" s="5"/>
      <c r="C38" s="5"/>
      <c r="D38" s="5"/>
      <c r="E38" s="5"/>
      <c r="F38" s="5"/>
      <c r="G38" s="5"/>
      <c r="H38" s="5"/>
      <c r="I38" s="59"/>
      <c r="J38" s="55"/>
      <c r="K38" s="56"/>
      <c r="L38" s="56"/>
      <c r="M38" s="56"/>
      <c r="N38" s="106">
        <f t="shared" si="0"/>
        <v>0</v>
      </c>
    </row>
    <row r="39" spans="1:24" ht="17.399999999999999" thickBot="1" x14ac:dyDescent="0.4">
      <c r="A39" s="65" t="s">
        <v>79</v>
      </c>
      <c r="B39" s="5"/>
      <c r="C39" s="5"/>
      <c r="D39" s="5"/>
      <c r="E39" s="5"/>
      <c r="F39" s="5"/>
      <c r="G39" s="5"/>
      <c r="H39" s="5"/>
      <c r="I39" s="59"/>
      <c r="J39" s="55"/>
      <c r="K39" s="56"/>
      <c r="L39" s="56"/>
      <c r="M39" s="56"/>
      <c r="N39" s="106">
        <f t="shared" si="0"/>
        <v>0</v>
      </c>
    </row>
    <row r="40" spans="1:24" ht="17.399999999999999" thickBot="1" x14ac:dyDescent="0.4">
      <c r="A40" s="65" t="s">
        <v>80</v>
      </c>
      <c r="B40" s="5"/>
      <c r="C40" s="5"/>
      <c r="D40" s="5"/>
      <c r="E40" s="5"/>
      <c r="F40" s="5"/>
      <c r="G40" s="5"/>
      <c r="H40" s="5"/>
      <c r="I40" s="59"/>
      <c r="J40" s="55"/>
      <c r="K40" s="56"/>
      <c r="L40" s="56"/>
      <c r="M40" s="56"/>
      <c r="N40" s="106">
        <f t="shared" si="0"/>
        <v>0</v>
      </c>
    </row>
    <row r="41" spans="1:24" ht="17.399999999999999" thickBot="1" x14ac:dyDescent="0.4">
      <c r="A41" s="65" t="s">
        <v>81</v>
      </c>
      <c r="B41" s="5"/>
      <c r="C41" s="5"/>
      <c r="D41" s="5"/>
      <c r="E41" s="5"/>
      <c r="F41" s="5"/>
      <c r="G41" s="5"/>
      <c r="H41" s="5"/>
      <c r="I41" s="59"/>
      <c r="J41" s="55"/>
      <c r="K41" s="56"/>
      <c r="L41" s="56"/>
      <c r="M41" s="56"/>
      <c r="N41" s="106">
        <f t="shared" si="0"/>
        <v>0</v>
      </c>
    </row>
    <row r="42" spans="1:24" ht="17.399999999999999" thickBot="1" x14ac:dyDescent="0.4">
      <c r="A42" s="65" t="s">
        <v>82</v>
      </c>
      <c r="B42" s="5"/>
      <c r="C42" s="5"/>
      <c r="D42" s="5"/>
      <c r="E42" s="5"/>
      <c r="F42" s="5"/>
      <c r="G42" s="5"/>
      <c r="H42" s="5"/>
      <c r="I42" s="59"/>
      <c r="J42" s="55"/>
      <c r="K42" s="56"/>
      <c r="L42" s="56"/>
      <c r="M42" s="56"/>
      <c r="N42" s="106">
        <f t="shared" si="0"/>
        <v>0</v>
      </c>
    </row>
    <row r="43" spans="1:24" ht="17.399999999999999" thickBot="1" x14ac:dyDescent="0.4">
      <c r="A43" s="65" t="s">
        <v>83</v>
      </c>
      <c r="B43" s="5"/>
      <c r="C43" s="5"/>
      <c r="D43" s="5"/>
      <c r="E43" s="5"/>
      <c r="F43" s="5"/>
      <c r="G43" s="5"/>
      <c r="H43" s="5"/>
      <c r="I43" s="59"/>
      <c r="J43" s="55"/>
      <c r="K43" s="56"/>
      <c r="L43" s="56"/>
      <c r="M43" s="56"/>
      <c r="N43" s="106">
        <f t="shared" si="0"/>
        <v>0</v>
      </c>
    </row>
    <row r="44" spans="1:24" ht="17.399999999999999" thickBot="1" x14ac:dyDescent="0.4">
      <c r="A44" s="65" t="s">
        <v>84</v>
      </c>
      <c r="B44" s="5"/>
      <c r="C44" s="5"/>
      <c r="D44" s="5"/>
      <c r="E44" s="5"/>
      <c r="F44" s="5"/>
      <c r="G44" s="5"/>
      <c r="H44" s="5"/>
      <c r="I44" s="59"/>
      <c r="J44" s="55"/>
      <c r="K44" s="56"/>
      <c r="L44" s="56"/>
      <c r="M44" s="56"/>
      <c r="N44" s="106">
        <f t="shared" si="0"/>
        <v>0</v>
      </c>
    </row>
    <row r="45" spans="1:24" ht="17.399999999999999" thickBot="1" x14ac:dyDescent="0.4">
      <c r="A45" s="65" t="s">
        <v>85</v>
      </c>
      <c r="B45" s="5"/>
      <c r="C45" s="5"/>
      <c r="D45" s="5"/>
      <c r="E45" s="59"/>
      <c r="F45" s="56"/>
      <c r="G45" s="56"/>
      <c r="H45" s="5"/>
      <c r="I45" s="56"/>
      <c r="J45" s="54"/>
      <c r="K45" s="5"/>
      <c r="L45" s="5"/>
      <c r="M45" s="56"/>
      <c r="N45" s="106">
        <f t="shared" si="0"/>
        <v>0</v>
      </c>
      <c r="O45" s="57">
        <v>-9204</v>
      </c>
    </row>
    <row r="46" spans="1:24" ht="17.399999999999999" thickBot="1" x14ac:dyDescent="0.4">
      <c r="A46" s="65" t="s">
        <v>86</v>
      </c>
      <c r="B46" s="5"/>
      <c r="C46" s="5"/>
      <c r="D46" s="5"/>
      <c r="E46" s="56"/>
      <c r="F46" s="5"/>
      <c r="G46" s="56"/>
      <c r="H46" s="56"/>
      <c r="I46" s="5"/>
      <c r="J46" s="5"/>
      <c r="K46" s="5"/>
      <c r="L46" s="5"/>
      <c r="M46" s="5"/>
      <c r="N46" s="106">
        <f t="shared" si="0"/>
        <v>0</v>
      </c>
      <c r="O46" s="57">
        <v>-25002</v>
      </c>
      <c r="U46" s="58"/>
      <c r="X46" s="57"/>
    </row>
    <row r="47" spans="1:24" ht="16.8" x14ac:dyDescent="0.3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X47" s="57"/>
    </row>
    <row r="48" spans="1:24" ht="18.600000000000001" thickBot="1" x14ac:dyDescent="0.4">
      <c r="A48" s="101" t="s">
        <v>34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  <c r="X48" s="57"/>
    </row>
    <row r="49" spans="1:23" ht="17.399999999999999" thickBot="1" x14ac:dyDescent="0.4">
      <c r="A49" s="116" t="s">
        <v>35</v>
      </c>
      <c r="B49" s="117">
        <f>SUM(B17:B46)</f>
        <v>0</v>
      </c>
      <c r="C49" s="117">
        <f>SUM(C17:C46)</f>
        <v>0</v>
      </c>
      <c r="D49" s="117">
        <f t="shared" ref="D49:M49" si="1">SUM(D17:D46)</f>
        <v>0</v>
      </c>
      <c r="E49" s="117">
        <f>SUM(E17:E46)</f>
        <v>0</v>
      </c>
      <c r="F49" s="117">
        <f>SUM(F17:F46)</f>
        <v>0</v>
      </c>
      <c r="G49" s="117">
        <f t="shared" si="1"/>
        <v>0</v>
      </c>
      <c r="H49" s="117">
        <f t="shared" si="1"/>
        <v>0</v>
      </c>
      <c r="I49" s="117">
        <f t="shared" si="1"/>
        <v>0</v>
      </c>
      <c r="J49" s="117">
        <f t="shared" si="1"/>
        <v>0</v>
      </c>
      <c r="K49" s="117">
        <f t="shared" si="1"/>
        <v>0</v>
      </c>
      <c r="L49" s="117">
        <f t="shared" si="1"/>
        <v>0</v>
      </c>
      <c r="M49" s="117">
        <f t="shared" si="1"/>
        <v>0</v>
      </c>
      <c r="N49" s="104">
        <f>SUM(B49:M49)</f>
        <v>0</v>
      </c>
      <c r="O49" s="93">
        <v>-197045</v>
      </c>
    </row>
    <row r="50" spans="1:23" ht="17.399999999999999" thickBot="1" x14ac:dyDescent="0.4">
      <c r="A50" s="118" t="s">
        <v>36</v>
      </c>
      <c r="B50" s="119">
        <f t="shared" ref="B50:M50" si="2">B49/30</f>
        <v>0</v>
      </c>
      <c r="C50" s="119">
        <f t="shared" si="2"/>
        <v>0</v>
      </c>
      <c r="D50" s="119">
        <f t="shared" si="2"/>
        <v>0</v>
      </c>
      <c r="E50" s="119">
        <f t="shared" si="2"/>
        <v>0</v>
      </c>
      <c r="F50" s="119">
        <f t="shared" si="2"/>
        <v>0</v>
      </c>
      <c r="G50" s="119">
        <f t="shared" si="2"/>
        <v>0</v>
      </c>
      <c r="H50" s="119">
        <f t="shared" si="2"/>
        <v>0</v>
      </c>
      <c r="I50" s="119">
        <f t="shared" si="2"/>
        <v>0</v>
      </c>
      <c r="J50" s="119">
        <f t="shared" si="2"/>
        <v>0</v>
      </c>
      <c r="K50" s="119">
        <f t="shared" si="2"/>
        <v>0</v>
      </c>
      <c r="L50" s="119">
        <f t="shared" si="2"/>
        <v>0</v>
      </c>
      <c r="M50" s="119">
        <f t="shared" si="2"/>
        <v>0</v>
      </c>
      <c r="N50" s="105">
        <f t="shared" ref="N50:N55" si="3">SUM(B50:M50)/12</f>
        <v>0</v>
      </c>
      <c r="V50" s="57"/>
    </row>
    <row r="51" spans="1:23" ht="17.399999999999999" thickBot="1" x14ac:dyDescent="0.4">
      <c r="A51" s="118" t="s">
        <v>37</v>
      </c>
      <c r="B51" s="119">
        <f>B49/4</f>
        <v>0</v>
      </c>
      <c r="C51" s="119">
        <f t="shared" ref="C51:M51" si="4">C49/4</f>
        <v>0</v>
      </c>
      <c r="D51" s="119">
        <f t="shared" si="4"/>
        <v>0</v>
      </c>
      <c r="E51" s="119">
        <f t="shared" si="4"/>
        <v>0</v>
      </c>
      <c r="F51" s="119">
        <f t="shared" si="4"/>
        <v>0</v>
      </c>
      <c r="G51" s="119">
        <f t="shared" si="4"/>
        <v>0</v>
      </c>
      <c r="H51" s="119">
        <f t="shared" si="4"/>
        <v>0</v>
      </c>
      <c r="I51" s="119">
        <f t="shared" si="4"/>
        <v>0</v>
      </c>
      <c r="J51" s="119">
        <f t="shared" si="4"/>
        <v>0</v>
      </c>
      <c r="K51" s="119">
        <f t="shared" si="4"/>
        <v>0</v>
      </c>
      <c r="L51" s="119">
        <f t="shared" si="4"/>
        <v>0</v>
      </c>
      <c r="M51" s="119">
        <f t="shared" si="4"/>
        <v>0</v>
      </c>
      <c r="N51" s="105">
        <f t="shared" si="3"/>
        <v>0</v>
      </c>
      <c r="W51" s="45"/>
    </row>
    <row r="52" spans="1:23" ht="17.399999999999999" thickBot="1" x14ac:dyDescent="0.4">
      <c r="A52" s="118" t="s">
        <v>38</v>
      </c>
      <c r="B52" s="119">
        <f>B55/4</f>
        <v>0</v>
      </c>
      <c r="C52" s="119">
        <f t="shared" ref="C52:L52" si="5">C55/4</f>
        <v>0</v>
      </c>
      <c r="D52" s="119">
        <f t="shared" si="5"/>
        <v>0</v>
      </c>
      <c r="E52" s="119">
        <f t="shared" si="5"/>
        <v>0</v>
      </c>
      <c r="F52" s="119">
        <f t="shared" si="5"/>
        <v>0</v>
      </c>
      <c r="G52" s="119">
        <f t="shared" si="5"/>
        <v>0</v>
      </c>
      <c r="H52" s="119">
        <f t="shared" si="5"/>
        <v>0</v>
      </c>
      <c r="I52" s="119">
        <f t="shared" si="5"/>
        <v>0</v>
      </c>
      <c r="J52" s="119">
        <f t="shared" si="5"/>
        <v>0</v>
      </c>
      <c r="K52" s="119">
        <f t="shared" si="5"/>
        <v>0</v>
      </c>
      <c r="L52" s="119">
        <f t="shared" si="5"/>
        <v>0</v>
      </c>
      <c r="M52" s="119">
        <f>M55/4</f>
        <v>0</v>
      </c>
      <c r="N52" s="105">
        <f t="shared" si="3"/>
        <v>0</v>
      </c>
    </row>
    <row r="53" spans="1:23" ht="17.399999999999999" thickBot="1" x14ac:dyDescent="0.4">
      <c r="A53" s="118" t="s">
        <v>39</v>
      </c>
      <c r="B53" s="120">
        <f>B55/30</f>
        <v>0</v>
      </c>
      <c r="C53" s="120">
        <f t="shared" ref="C53:L53" si="6">C55/30</f>
        <v>0</v>
      </c>
      <c r="D53" s="120">
        <f t="shared" si="6"/>
        <v>0</v>
      </c>
      <c r="E53" s="120">
        <f t="shared" si="6"/>
        <v>0</v>
      </c>
      <c r="F53" s="120">
        <f t="shared" si="6"/>
        <v>0</v>
      </c>
      <c r="G53" s="120">
        <f t="shared" si="6"/>
        <v>0</v>
      </c>
      <c r="H53" s="120">
        <f t="shared" si="6"/>
        <v>0</v>
      </c>
      <c r="I53" s="120">
        <f t="shared" si="6"/>
        <v>0</v>
      </c>
      <c r="J53" s="120">
        <f t="shared" si="6"/>
        <v>0</v>
      </c>
      <c r="K53" s="120">
        <f t="shared" si="6"/>
        <v>0</v>
      </c>
      <c r="L53" s="120">
        <f t="shared" si="6"/>
        <v>0</v>
      </c>
      <c r="M53" s="120">
        <f>M55/30</f>
        <v>0</v>
      </c>
      <c r="N53" s="121">
        <f>SUM(B53:M53)/12</f>
        <v>0</v>
      </c>
    </row>
    <row r="54" spans="1:23" ht="17.399999999999999" thickBot="1" x14ac:dyDescent="0.4">
      <c r="A54" s="122" t="s">
        <v>40</v>
      </c>
      <c r="B54" s="123">
        <f t="shared" ref="B54:M54" si="7">B12+B14-B13-B49</f>
        <v>0</v>
      </c>
      <c r="C54" s="124">
        <f t="shared" si="7"/>
        <v>0</v>
      </c>
      <c r="D54" s="123">
        <f t="shared" si="7"/>
        <v>0</v>
      </c>
      <c r="E54" s="124">
        <f t="shared" si="7"/>
        <v>0</v>
      </c>
      <c r="F54" s="123">
        <f t="shared" si="7"/>
        <v>0</v>
      </c>
      <c r="G54" s="124">
        <f t="shared" si="7"/>
        <v>0</v>
      </c>
      <c r="H54" s="123">
        <f t="shared" si="7"/>
        <v>0</v>
      </c>
      <c r="I54" s="124">
        <f t="shared" si="7"/>
        <v>0</v>
      </c>
      <c r="J54" s="123">
        <f t="shared" si="7"/>
        <v>0</v>
      </c>
      <c r="K54" s="124">
        <f t="shared" si="7"/>
        <v>0</v>
      </c>
      <c r="L54" s="123">
        <f t="shared" si="7"/>
        <v>0</v>
      </c>
      <c r="M54" s="123">
        <f t="shared" si="7"/>
        <v>0</v>
      </c>
      <c r="N54" s="125">
        <f t="shared" si="3"/>
        <v>0</v>
      </c>
    </row>
    <row r="55" spans="1:23" ht="16.5" customHeight="1" thickBot="1" x14ac:dyDescent="0.4">
      <c r="A55" s="115" t="s">
        <v>41</v>
      </c>
      <c r="B55" s="98">
        <f t="shared" ref="B55:M55" si="8">B54-B14</f>
        <v>0</v>
      </c>
      <c r="C55" s="98">
        <f t="shared" si="8"/>
        <v>0</v>
      </c>
      <c r="D55" s="98">
        <f t="shared" si="8"/>
        <v>0</v>
      </c>
      <c r="E55" s="98">
        <f t="shared" si="8"/>
        <v>0</v>
      </c>
      <c r="F55" s="98">
        <f t="shared" si="8"/>
        <v>0</v>
      </c>
      <c r="G55" s="98">
        <f t="shared" si="8"/>
        <v>0</v>
      </c>
      <c r="H55" s="98">
        <f t="shared" si="8"/>
        <v>0</v>
      </c>
      <c r="I55" s="98">
        <f t="shared" si="8"/>
        <v>0</v>
      </c>
      <c r="J55" s="98">
        <f t="shared" si="8"/>
        <v>0</v>
      </c>
      <c r="K55" s="98">
        <f t="shared" si="8"/>
        <v>0</v>
      </c>
      <c r="L55" s="98">
        <f t="shared" si="8"/>
        <v>0</v>
      </c>
      <c r="M55" s="98">
        <f t="shared" si="8"/>
        <v>0</v>
      </c>
      <c r="N55" s="126">
        <f t="shared" si="3"/>
        <v>0</v>
      </c>
    </row>
    <row r="56" spans="1:23" ht="16.5" customHeight="1" thickBot="1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23" ht="16.5" customHeight="1" thickBot="1" x14ac:dyDescent="0.35">
      <c r="A57" s="107" t="s">
        <v>18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9"/>
    </row>
    <row r="58" spans="1:23" ht="16.5" customHeight="1" thickBot="1" x14ac:dyDescent="0.35">
      <c r="A58" s="110" t="s">
        <v>42</v>
      </c>
      <c r="B58" s="111"/>
      <c r="C58" s="112">
        <f>C49-B49</f>
        <v>0</v>
      </c>
      <c r="D58" s="112">
        <f t="shared" ref="D58:M58" si="9">D49-C49</f>
        <v>0</v>
      </c>
      <c r="E58" s="112">
        <f t="shared" si="9"/>
        <v>0</v>
      </c>
      <c r="F58" s="112">
        <f t="shared" si="9"/>
        <v>0</v>
      </c>
      <c r="G58" s="112">
        <f t="shared" si="9"/>
        <v>0</v>
      </c>
      <c r="H58" s="112">
        <f t="shared" si="9"/>
        <v>0</v>
      </c>
      <c r="I58" s="112">
        <f t="shared" si="9"/>
        <v>0</v>
      </c>
      <c r="J58" s="112">
        <f t="shared" si="9"/>
        <v>0</v>
      </c>
      <c r="K58" s="112">
        <f t="shared" si="9"/>
        <v>0</v>
      </c>
      <c r="L58" s="112">
        <f t="shared" si="9"/>
        <v>0</v>
      </c>
      <c r="M58" s="112">
        <f t="shared" si="9"/>
        <v>0</v>
      </c>
      <c r="N58" s="112">
        <f>SUM(C58:M58)</f>
        <v>0</v>
      </c>
    </row>
    <row r="59" spans="1:23" ht="16.5" customHeight="1" thickBot="1" x14ac:dyDescent="0.35">
      <c r="A59" s="113" t="s">
        <v>43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114"/>
    </row>
    <row r="60" spans="1:23" ht="18.75" customHeight="1" x14ac:dyDescent="0.25"/>
    <row r="61" spans="1:23" ht="16.5" customHeight="1" x14ac:dyDescent="0.35">
      <c r="F61" s="3"/>
      <c r="G61" s="3"/>
      <c r="H61" s="3"/>
      <c r="K61" s="45"/>
    </row>
    <row r="62" spans="1:23" ht="16.5" customHeight="1" x14ac:dyDescent="0.35">
      <c r="F62" s="3"/>
      <c r="G62" s="3"/>
      <c r="H62" s="3"/>
    </row>
    <row r="63" spans="1:23" ht="16.5" customHeight="1" x14ac:dyDescent="0.35">
      <c r="F63" s="3"/>
      <c r="G63" s="3"/>
      <c r="H63" s="3"/>
    </row>
    <row r="64" spans="1:23" ht="16.8" x14ac:dyDescent="0.35">
      <c r="G64" s="3"/>
      <c r="H64" s="3"/>
    </row>
    <row r="65" spans="4:8" ht="16.8" x14ac:dyDescent="0.35">
      <c r="G65" s="3"/>
      <c r="H65" s="3"/>
    </row>
    <row r="66" spans="4:8" ht="16.8" x14ac:dyDescent="0.35">
      <c r="D66" s="3"/>
      <c r="E66" s="3"/>
      <c r="G66" s="3"/>
      <c r="H66" s="3"/>
    </row>
    <row r="67" spans="4:8" ht="16.8" x14ac:dyDescent="0.35">
      <c r="D67" s="3"/>
      <c r="E67" s="3"/>
      <c r="G67" s="3"/>
      <c r="H67" s="3"/>
    </row>
    <row r="68" spans="4:8" ht="16.8" x14ac:dyDescent="0.35">
      <c r="D68" s="3"/>
      <c r="E68" s="3"/>
      <c r="G68" s="3"/>
      <c r="H68" s="3"/>
    </row>
  </sheetData>
  <sheetProtection algorithmName="SHA-512" hashValue="Fqbxo8p7UMw1l2Yi05xsQjmI9am9nLKfAGuwR3ha6OlOF3XlUwB4+ObPFOMZfvMubY1rsVNetBjU/7E5JEjn+A==" saltValue="CsxnZGH4yRpgZeIcKJ2IEg==" spinCount="100000" sheet="1" objects="1" scenarios="1"/>
  <mergeCells count="1">
    <mergeCell ref="L7:O7"/>
  </mergeCells>
  <phoneticPr fontId="1" type="noConversion"/>
  <conditionalFormatting sqref="B49:N55 O49 N12:N46">
    <cfRule type="cellIs" dxfId="3" priority="1" stopIfTrue="1" operator="lessThan">
      <formula>0</formula>
    </cfRule>
  </conditionalFormatting>
  <conditionalFormatting sqref="C58:N58">
    <cfRule type="cellIs" dxfId="2" priority="2" stopIfTrue="1" operator="greaterThan">
      <formula>0</formula>
    </cfRule>
  </conditionalFormatting>
  <hyperlinks>
    <hyperlink ref="G5" r:id="rId1" tooltip="Kontakta oss här." xr:uid="{84AAC5D3-A45F-49DE-BA11-10FA73DA32D8}"/>
  </hyperlinks>
  <pageMargins left="0.75" right="0.75" top="1" bottom="1" header="0.5" footer="0.5"/>
  <pageSetup paperSize="9" scale="47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8"/>
  <sheetViews>
    <sheetView zoomScale="80" zoomScaleNormal="80" workbookViewId="0">
      <selection activeCell="A30" sqref="A30"/>
    </sheetView>
  </sheetViews>
  <sheetFormatPr defaultColWidth="9.109375" defaultRowHeight="13.2" x14ac:dyDescent="0.25"/>
  <cols>
    <col min="1" max="1" width="24.44140625" style="1" customWidth="1"/>
    <col min="2" max="7" width="10.5546875" style="1" customWidth="1"/>
    <col min="8" max="8" width="12.109375" style="1" customWidth="1"/>
    <col min="9" max="14" width="10.5546875" style="1" customWidth="1"/>
    <col min="15" max="15" width="12.33203125" style="1" customWidth="1"/>
    <col min="16" max="16" width="9.109375" style="1"/>
    <col min="17" max="18" width="9.88671875" style="1" bestFit="1" customWidth="1"/>
    <col min="19" max="16384" width="9.109375" style="1"/>
  </cols>
  <sheetData>
    <row r="1" spans="1:15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x14ac:dyDescent="0.25">
      <c r="A5"/>
      <c r="B5"/>
      <c r="C5"/>
      <c r="D5"/>
      <c r="E5" s="94" t="s">
        <v>92</v>
      </c>
      <c r="F5"/>
      <c r="G5" s="95" t="s">
        <v>93</v>
      </c>
      <c r="H5"/>
      <c r="I5"/>
      <c r="J5"/>
      <c r="K5"/>
      <c r="L5"/>
      <c r="M5"/>
      <c r="N5"/>
      <c r="O5"/>
    </row>
    <row r="6" spans="1:15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4.6" x14ac:dyDescent="0.4">
      <c r="A7" s="96"/>
      <c r="B7" s="96"/>
      <c r="C7" s="96"/>
      <c r="D7" s="96"/>
      <c r="E7" s="96"/>
      <c r="F7" s="9"/>
      <c r="G7" s="9"/>
      <c r="H7" s="9"/>
      <c r="I7" s="9"/>
      <c r="J7" s="9"/>
      <c r="K7" s="9"/>
      <c r="L7" s="147">
        <f ca="1">NOW()</f>
        <v>44993.697690624998</v>
      </c>
      <c r="M7" s="147"/>
      <c r="N7" s="147"/>
      <c r="O7" s="147"/>
    </row>
    <row r="8" spans="1:15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16.8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/>
      <c r="O9" s="9"/>
    </row>
    <row r="10" spans="1:15" ht="16.8" x14ac:dyDescent="0.35">
      <c r="A10" s="9" t="str">
        <f>'1 - Lön-Utgifter'!A9</f>
        <v>Familjen budgets budget (skriv in era namn).</v>
      </c>
      <c r="B10" s="9"/>
      <c r="C10" s="9"/>
      <c r="D10" s="9"/>
      <c r="E10" s="9"/>
      <c r="F10" s="3"/>
      <c r="G10" s="3"/>
      <c r="H10" s="3"/>
      <c r="I10" s="3"/>
      <c r="J10" s="3"/>
      <c r="K10" s="3"/>
      <c r="L10" s="3"/>
      <c r="M10" s="3"/>
      <c r="O10" s="3"/>
    </row>
    <row r="11" spans="1:15" ht="16.8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O11" s="3"/>
    </row>
    <row r="12" spans="1:15" ht="18.600000000000001" thickBot="1" x14ac:dyDescent="0.4">
      <c r="A12" s="101" t="s">
        <v>16</v>
      </c>
      <c r="B12" s="102" t="s">
        <v>1</v>
      </c>
      <c r="C12" s="102" t="s">
        <v>2</v>
      </c>
      <c r="D12" s="102" t="s">
        <v>3</v>
      </c>
      <c r="E12" s="102" t="s">
        <v>4</v>
      </c>
      <c r="F12" s="102" t="s">
        <v>5</v>
      </c>
      <c r="G12" s="102" t="s">
        <v>6</v>
      </c>
      <c r="H12" s="102" t="s">
        <v>7</v>
      </c>
      <c r="I12" s="102" t="s">
        <v>8</v>
      </c>
      <c r="J12" s="102" t="s">
        <v>9</v>
      </c>
      <c r="K12" s="102" t="s">
        <v>10</v>
      </c>
      <c r="L12" s="102" t="s">
        <v>11</v>
      </c>
      <c r="M12" s="102" t="s">
        <v>12</v>
      </c>
      <c r="N12" s="103" t="s">
        <v>13</v>
      </c>
      <c r="O12" s="127" t="s">
        <v>44</v>
      </c>
    </row>
    <row r="13" spans="1:15" ht="17.399999999999999" thickBot="1" x14ac:dyDescent="0.4">
      <c r="A13" s="2" t="s">
        <v>65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98">
        <f t="shared" ref="N13:N23" si="0">SUM(B13:M13)</f>
        <v>0</v>
      </c>
      <c r="O13" s="98">
        <f>'5 - TILLGÅNGAR'!B13+N13-N27</f>
        <v>0</v>
      </c>
    </row>
    <row r="14" spans="1:15" ht="17.399999999999999" thickBot="1" x14ac:dyDescent="0.4">
      <c r="A14" s="2" t="s">
        <v>66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98">
        <f t="shared" si="0"/>
        <v>0</v>
      </c>
      <c r="O14" s="98">
        <f>'5 - TILLGÅNGAR'!B14-N28+N14</f>
        <v>0</v>
      </c>
    </row>
    <row r="15" spans="1:15" ht="17.399999999999999" thickBot="1" x14ac:dyDescent="0.4">
      <c r="A15" s="2" t="s">
        <v>67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98">
        <f t="shared" si="0"/>
        <v>0</v>
      </c>
      <c r="O15" s="98">
        <f>'5 - TILLGÅNGAR'!B15+N15-N29</f>
        <v>0</v>
      </c>
    </row>
    <row r="16" spans="1:15" ht="17.399999999999999" thickBot="1" x14ac:dyDescent="0.4">
      <c r="A16" s="2" t="s">
        <v>68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98">
        <f t="shared" si="0"/>
        <v>0</v>
      </c>
      <c r="O16" s="98">
        <f>'5 - TILLGÅNGAR'!B16+N16-N30</f>
        <v>0</v>
      </c>
    </row>
    <row r="17" spans="1:19" ht="17.399999999999999" thickBot="1" x14ac:dyDescent="0.4">
      <c r="A17" s="2" t="s">
        <v>69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"/>
      <c r="N17" s="98">
        <f t="shared" si="0"/>
        <v>0</v>
      </c>
      <c r="O17" s="98">
        <f>'5 - TILLGÅNGAR'!B17+N17-N31</f>
        <v>0</v>
      </c>
    </row>
    <row r="18" spans="1:19" ht="17.399999999999999" thickBot="1" x14ac:dyDescent="0.4">
      <c r="A18" s="2" t="s">
        <v>87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98">
        <f t="shared" ref="N18:N22" si="1">SUM(B18:M18)</f>
        <v>0</v>
      </c>
      <c r="O18" s="98">
        <f>'5 - TILLGÅNGAR'!B18+N18-N32</f>
        <v>0</v>
      </c>
    </row>
    <row r="19" spans="1:19" ht="17.399999999999999" thickBot="1" x14ac:dyDescent="0.4">
      <c r="A19" s="2" t="s">
        <v>88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8">
        <f t="shared" si="1"/>
        <v>0</v>
      </c>
      <c r="O19" s="98">
        <f>'5 - TILLGÅNGAR'!B19-N33</f>
        <v>0</v>
      </c>
    </row>
    <row r="20" spans="1:19" ht="17.399999999999999" thickBot="1" x14ac:dyDescent="0.4">
      <c r="A20" s="2" t="s">
        <v>89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8">
        <f t="shared" si="1"/>
        <v>0</v>
      </c>
      <c r="O20" s="98">
        <f>'5 - TILLGÅNGAR'!B20+N20-N34</f>
        <v>0</v>
      </c>
    </row>
    <row r="21" spans="1:19" ht="17.399999999999999" thickBot="1" x14ac:dyDescent="0.4">
      <c r="A21" s="2" t="s">
        <v>90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98">
        <f t="shared" si="1"/>
        <v>0</v>
      </c>
      <c r="O21" s="98">
        <f>'5 - TILLGÅNGAR'!B21+N21-N35</f>
        <v>0</v>
      </c>
    </row>
    <row r="22" spans="1:19" ht="17.399999999999999" thickBot="1" x14ac:dyDescent="0.4">
      <c r="A22" s="2" t="s">
        <v>91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"/>
      <c r="N22" s="98">
        <f t="shared" si="1"/>
        <v>0</v>
      </c>
      <c r="O22" s="98">
        <f>'5 - TILLGÅNGAR'!B22+N22-N36</f>
        <v>0</v>
      </c>
    </row>
    <row r="23" spans="1:19" ht="17.399999999999999" thickBot="1" x14ac:dyDescent="0.4">
      <c r="A23" s="128" t="s">
        <v>45</v>
      </c>
      <c r="B23" s="129">
        <f>SUM(B13:B22)</f>
        <v>0</v>
      </c>
      <c r="C23" s="129">
        <f t="shared" ref="C23:M23" si="2">SUM(C13:C22)</f>
        <v>0</v>
      </c>
      <c r="D23" s="129">
        <f t="shared" si="2"/>
        <v>0</v>
      </c>
      <c r="E23" s="129">
        <f t="shared" si="2"/>
        <v>0</v>
      </c>
      <c r="F23" s="129">
        <f t="shared" si="2"/>
        <v>0</v>
      </c>
      <c r="G23" s="129">
        <f t="shared" si="2"/>
        <v>0</v>
      </c>
      <c r="H23" s="129">
        <f t="shared" si="2"/>
        <v>0</v>
      </c>
      <c r="I23" s="129">
        <f t="shared" si="2"/>
        <v>0</v>
      </c>
      <c r="J23" s="129">
        <f t="shared" si="2"/>
        <v>0</v>
      </c>
      <c r="K23" s="129">
        <f t="shared" si="2"/>
        <v>0</v>
      </c>
      <c r="L23" s="129">
        <f t="shared" si="2"/>
        <v>0</v>
      </c>
      <c r="M23" s="129">
        <f t="shared" si="2"/>
        <v>0</v>
      </c>
      <c r="N23" s="104">
        <f t="shared" si="0"/>
        <v>0</v>
      </c>
      <c r="O23" s="104">
        <f>SUM(O13:O22)</f>
        <v>0</v>
      </c>
    </row>
    <row r="24" spans="1:19" ht="16.8" x14ac:dyDescent="0.35">
      <c r="A24" s="7"/>
      <c r="S24" s="3"/>
    </row>
    <row r="25" spans="1:19" ht="16.8" x14ac:dyDescent="0.35">
      <c r="A25" s="7"/>
      <c r="D25" s="3"/>
      <c r="G25" s="3"/>
      <c r="I25" s="3"/>
      <c r="J25" s="3"/>
      <c r="K25" s="3"/>
      <c r="M25" s="3"/>
      <c r="N25" s="3"/>
      <c r="O25" s="3"/>
      <c r="Q25" s="3"/>
      <c r="S25" s="3"/>
    </row>
    <row r="26" spans="1:19" ht="19.5" customHeight="1" thickBot="1" x14ac:dyDescent="0.4">
      <c r="A26" s="101" t="s">
        <v>46</v>
      </c>
      <c r="D26" s="3"/>
      <c r="O26" s="3"/>
      <c r="Q26" s="3"/>
    </row>
    <row r="27" spans="1:19" s="3" customFormat="1" ht="15.75" customHeight="1" thickBot="1" x14ac:dyDescent="0.4">
      <c r="A27" s="84" t="str">
        <f>A13</f>
        <v>PENGAR 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8">
        <f>SUM(B27:M27)</f>
        <v>0</v>
      </c>
    </row>
    <row r="28" spans="1:19" s="3" customFormat="1" ht="15.75" customHeight="1" thickBot="1" x14ac:dyDescent="0.4">
      <c r="A28" s="84" t="str">
        <f t="shared" ref="A28:A36" si="3">A14</f>
        <v>PENGAR 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98">
        <f>SUM(B28:M28)</f>
        <v>0</v>
      </c>
    </row>
    <row r="29" spans="1:19" s="3" customFormat="1" ht="15.75" customHeight="1" thickBot="1" x14ac:dyDescent="0.4">
      <c r="A29" s="84" t="str">
        <f t="shared" si="3"/>
        <v>PENGAR 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98">
        <f>SUM(B29:M29)</f>
        <v>0</v>
      </c>
    </row>
    <row r="30" spans="1:19" s="3" customFormat="1" ht="15.75" customHeight="1" thickBot="1" x14ac:dyDescent="0.4">
      <c r="A30" s="84" t="str">
        <f t="shared" si="3"/>
        <v>PENGAR 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98">
        <f>SUM(B30:M30)</f>
        <v>0</v>
      </c>
    </row>
    <row r="31" spans="1:19" s="3" customFormat="1" ht="15.75" customHeight="1" thickBot="1" x14ac:dyDescent="0.4">
      <c r="A31" s="84" t="str">
        <f t="shared" si="3"/>
        <v>PENGAR 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"/>
      <c r="N31" s="98">
        <f>SUM(B31:M31)</f>
        <v>0</v>
      </c>
    </row>
    <row r="32" spans="1:19" s="3" customFormat="1" ht="15.75" customHeight="1" thickBot="1" x14ac:dyDescent="0.4">
      <c r="A32" s="84" t="str">
        <f t="shared" si="3"/>
        <v>PENGAR 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"/>
      <c r="N32" s="98">
        <f t="shared" ref="N32:N36" si="4">SUM(B32:M32)</f>
        <v>0</v>
      </c>
    </row>
    <row r="33" spans="1:14" s="3" customFormat="1" ht="15.75" customHeight="1" thickBot="1" x14ac:dyDescent="0.4">
      <c r="A33" s="84" t="str">
        <f t="shared" si="3"/>
        <v>PENGAR 7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"/>
      <c r="N33" s="98">
        <f t="shared" si="4"/>
        <v>0</v>
      </c>
    </row>
    <row r="34" spans="1:14" s="3" customFormat="1" ht="15.75" customHeight="1" thickBot="1" x14ac:dyDescent="0.4">
      <c r="A34" s="84" t="str">
        <f t="shared" si="3"/>
        <v>PENGAR 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"/>
      <c r="N34" s="98">
        <f t="shared" si="4"/>
        <v>0</v>
      </c>
    </row>
    <row r="35" spans="1:14" s="3" customFormat="1" ht="15.75" customHeight="1" thickBot="1" x14ac:dyDescent="0.4">
      <c r="A35" s="84" t="str">
        <f t="shared" si="3"/>
        <v>PENGAR 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"/>
      <c r="N35" s="98">
        <f t="shared" si="4"/>
        <v>0</v>
      </c>
    </row>
    <row r="36" spans="1:14" s="3" customFormat="1" ht="15.75" customHeight="1" thickBot="1" x14ac:dyDescent="0.4">
      <c r="A36" s="84" t="str">
        <f t="shared" si="3"/>
        <v>PENGAR 10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"/>
      <c r="N36" s="98">
        <f t="shared" si="4"/>
        <v>0</v>
      </c>
    </row>
    <row r="37" spans="1:14" s="3" customFormat="1" ht="15.75" customHeight="1" thickBot="1" x14ac:dyDescent="0.4">
      <c r="A37" s="128" t="s">
        <v>47</v>
      </c>
      <c r="B37" s="129">
        <f>SUM(B27:B36)</f>
        <v>0</v>
      </c>
      <c r="C37" s="129">
        <f t="shared" ref="C37:M37" si="5">SUM(C27:C36)</f>
        <v>0</v>
      </c>
      <c r="D37" s="129">
        <f t="shared" si="5"/>
        <v>0</v>
      </c>
      <c r="E37" s="129">
        <f t="shared" si="5"/>
        <v>0</v>
      </c>
      <c r="F37" s="129">
        <f t="shared" si="5"/>
        <v>0</v>
      </c>
      <c r="G37" s="129">
        <f t="shared" si="5"/>
        <v>0</v>
      </c>
      <c r="H37" s="129">
        <f t="shared" si="5"/>
        <v>0</v>
      </c>
      <c r="I37" s="129">
        <f t="shared" si="5"/>
        <v>0</v>
      </c>
      <c r="J37" s="129">
        <f t="shared" si="5"/>
        <v>0</v>
      </c>
      <c r="K37" s="129">
        <f t="shared" si="5"/>
        <v>0</v>
      </c>
      <c r="L37" s="129">
        <f t="shared" si="5"/>
        <v>0</v>
      </c>
      <c r="M37" s="129">
        <f t="shared" si="5"/>
        <v>0</v>
      </c>
      <c r="N37" s="104">
        <f>SUM(N27:N36)</f>
        <v>0</v>
      </c>
    </row>
    <row r="38" spans="1:14" ht="13.5" customHeight="1" x14ac:dyDescent="0.25"/>
  </sheetData>
  <sheetProtection algorithmName="SHA-512" hashValue="Pe2YEFWld8ExpxjicR/HXx8RSJJP9KxdKZ8JnYzgaTgeE4L+Q4c3ypswMHYmz6/YQYVHGFaeM8YhevIKgg2gsw==" saltValue="CK/FYcTT/VFiZaK65eE1vQ==" spinCount="100000" sheet="1" selectLockedCells="1"/>
  <mergeCells count="1">
    <mergeCell ref="L7:O7"/>
  </mergeCells>
  <phoneticPr fontId="1" type="noConversion"/>
  <conditionalFormatting sqref="O13:O15 O23">
    <cfRule type="cellIs" dxfId="1" priority="3" stopIfTrue="1" operator="lessThan">
      <formula>0</formula>
    </cfRule>
  </conditionalFormatting>
  <conditionalFormatting sqref="O18:O20">
    <cfRule type="cellIs" dxfId="0" priority="1" stopIfTrue="1" operator="lessThan">
      <formula>0</formula>
    </cfRule>
  </conditionalFormatting>
  <hyperlinks>
    <hyperlink ref="G5" r:id="rId1" tooltip="Kontakta oss här." xr:uid="{1F1C95FA-505C-40B9-97F8-F81CCADFF6BF}"/>
  </hyperlinks>
  <pageMargins left="0.75" right="0.75" top="1" bottom="1" header="0.5" footer="0.5"/>
  <pageSetup paperSize="9" scale="75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4"/>
  <sheetViews>
    <sheetView zoomScale="90" zoomScaleNormal="90" workbookViewId="0">
      <selection sqref="A1:XFD1048576"/>
    </sheetView>
  </sheetViews>
  <sheetFormatPr defaultRowHeight="13.2" x14ac:dyDescent="0.25"/>
  <cols>
    <col min="1" max="1" width="26" customWidth="1"/>
    <col min="2" max="2" width="15.6640625" style="1" customWidth="1"/>
    <col min="4" max="4" width="26.5546875" customWidth="1"/>
    <col min="5" max="5" width="33.44140625" customWidth="1"/>
    <col min="6" max="6" width="20.33203125" customWidth="1"/>
  </cols>
  <sheetData>
    <row r="1" spans="1:9" s="1" customFormat="1" x14ac:dyDescent="0.25"/>
    <row r="2" spans="1:9" s="1" customFormat="1" x14ac:dyDescent="0.25"/>
    <row r="3" spans="1:9" s="1" customFormat="1" x14ac:dyDescent="0.25"/>
    <row r="4" spans="1:9" s="1" customFormat="1" x14ac:dyDescent="0.25"/>
    <row r="5" spans="1:9" s="1" customFormat="1" x14ac:dyDescent="0.25">
      <c r="E5" s="57" t="s">
        <v>92</v>
      </c>
    </row>
    <row r="6" spans="1:9" s="1" customFormat="1" x14ac:dyDescent="0.25">
      <c r="E6" s="70" t="s">
        <v>93</v>
      </c>
    </row>
    <row r="7" spans="1:9" s="1" customFormat="1" ht="24.6" x14ac:dyDescent="0.4">
      <c r="A7" s="68"/>
      <c r="B7" s="68"/>
      <c r="C7" s="68"/>
      <c r="D7" s="68"/>
      <c r="E7" s="69"/>
      <c r="F7" s="3"/>
      <c r="G7" s="3"/>
      <c r="H7" s="3"/>
      <c r="I7" s="3"/>
    </row>
    <row r="8" spans="1:9" s="1" customFormat="1" ht="16.8" x14ac:dyDescent="0.35">
      <c r="F8" s="149"/>
      <c r="G8" s="149"/>
    </row>
    <row r="9" spans="1:9" s="1" customFormat="1" ht="16.8" x14ac:dyDescent="0.35">
      <c r="F9" s="67"/>
      <c r="G9" s="67"/>
    </row>
    <row r="10" spans="1:9" s="1" customFormat="1" ht="16.8" x14ac:dyDescent="0.35">
      <c r="A10" s="3" t="str">
        <f>'1 - Lön-Utgifter'!A9</f>
        <v>Familjen budgets budget (skriv in era namn).</v>
      </c>
      <c r="F10" s="67"/>
      <c r="G10" s="67"/>
    </row>
    <row r="11" spans="1:9" s="1" customFormat="1" ht="16.8" x14ac:dyDescent="0.35">
      <c r="F11" s="67"/>
      <c r="G11" s="67"/>
    </row>
    <row r="12" spans="1:9" s="11" customFormat="1" ht="21.6" x14ac:dyDescent="0.4">
      <c r="B12" s="148" t="s">
        <v>48</v>
      </c>
      <c r="C12" s="148"/>
      <c r="D12" s="148"/>
      <c r="E12" s="148"/>
    </row>
    <row r="13" spans="1:9" s="9" customFormat="1" ht="16.8" x14ac:dyDescent="0.35">
      <c r="B13" s="3"/>
    </row>
    <row r="14" spans="1:9" s="10" customFormat="1" ht="18" thickBot="1" x14ac:dyDescent="0.35">
      <c r="B14" s="12" t="str">
        <f>'1 - Lön-Utgifter'!A11</f>
        <v>Inkomster</v>
      </c>
    </row>
    <row r="15" spans="1:9" s="10" customFormat="1" ht="17.399999999999999" x14ac:dyDescent="0.3">
      <c r="B15" s="23" t="str">
        <f>'1 - Lön-Utgifter'!A12</f>
        <v>Lön totalt:</v>
      </c>
      <c r="C15" s="24"/>
      <c r="D15" s="24"/>
      <c r="E15" s="25">
        <f>'1 - Lön-Utgifter'!N12</f>
        <v>0</v>
      </c>
    </row>
    <row r="16" spans="1:9" s="10" customFormat="1" ht="17.399999999999999" x14ac:dyDescent="0.3">
      <c r="B16" s="26" t="str">
        <f>'4 - Räntor-Övriga vinster'!A11</f>
        <v>Ränteinkomster</v>
      </c>
      <c r="C16" s="22"/>
      <c r="D16" s="22"/>
      <c r="E16" s="27">
        <f>'4 - Räntor-Övriga vinster'!B27</f>
        <v>0</v>
      </c>
    </row>
    <row r="17" spans="2:5" s="10" customFormat="1" ht="19.5" customHeight="1" x14ac:dyDescent="0.3">
      <c r="B17" s="28" t="str">
        <f>'4 - Räntor-Övriga vinster'!A29</f>
        <v>Fond/Aktievinster</v>
      </c>
      <c r="C17" s="22"/>
      <c r="D17" s="22"/>
      <c r="E17" s="27">
        <f>'4 - Räntor-Övriga vinster'!C47</f>
        <v>0</v>
      </c>
    </row>
    <row r="18" spans="2:5" s="10" customFormat="1" ht="19.5" customHeight="1" thickBot="1" x14ac:dyDescent="0.35">
      <c r="B18" s="29" t="str">
        <f>'4 - Räntor-Övriga vinster'!A49</f>
        <v>Tradera Försäljning</v>
      </c>
      <c r="C18" s="30"/>
      <c r="D18" s="30"/>
      <c r="E18" s="31">
        <f>'4 - Räntor-Övriga vinster'!C80</f>
        <v>0</v>
      </c>
    </row>
    <row r="19" spans="2:5" s="10" customFormat="1" ht="19.5" customHeight="1" thickBot="1" x14ac:dyDescent="0.35">
      <c r="B19" s="15" t="s">
        <v>49</v>
      </c>
      <c r="C19" s="16"/>
      <c r="D19" s="16"/>
      <c r="E19" s="17">
        <f>SUM(E15:E18)</f>
        <v>0</v>
      </c>
    </row>
    <row r="20" spans="2:5" s="10" customFormat="1" ht="19.5" customHeight="1" x14ac:dyDescent="0.3"/>
    <row r="21" spans="2:5" s="10" customFormat="1" ht="19.5" customHeight="1" thickBot="1" x14ac:dyDescent="0.35">
      <c r="B21" s="39" t="s">
        <v>50</v>
      </c>
    </row>
    <row r="22" spans="2:5" s="10" customFormat="1" ht="19.5" customHeight="1" thickBot="1" x14ac:dyDescent="0.35">
      <c r="B22" s="88" t="str">
        <f>CONCATENATE('4 - Räntor-Övriga vinster'!E30) &amp; (" på ") &amp; ('4 - Räntor-Övriga vinster'!A29)</f>
        <v>Skatt på Fond/Aktievinster</v>
      </c>
      <c r="C22" s="89"/>
      <c r="D22" s="89"/>
      <c r="E22" s="90">
        <f>'4 - Räntor-Övriga vinster'!E47</f>
        <v>0</v>
      </c>
    </row>
    <row r="23" spans="2:5" s="10" customFormat="1" ht="19.5" customHeight="1" thickBot="1" x14ac:dyDescent="0.35">
      <c r="B23" s="15" t="s">
        <v>51</v>
      </c>
      <c r="C23" s="16"/>
      <c r="D23" s="16"/>
      <c r="E23" s="18">
        <f>SUM(E22:E22)</f>
        <v>0</v>
      </c>
    </row>
    <row r="24" spans="2:5" s="10" customFormat="1" ht="17.399999999999999" x14ac:dyDescent="0.3"/>
    <row r="25" spans="2:5" s="10" customFormat="1" ht="18" thickBot="1" x14ac:dyDescent="0.35">
      <c r="B25" s="12" t="str">
        <f>'2 - Sparande'!A12</f>
        <v>Sparande</v>
      </c>
    </row>
    <row r="26" spans="2:5" s="10" customFormat="1" ht="18" thickBot="1" x14ac:dyDescent="0.35">
      <c r="B26" s="19" t="s">
        <v>52</v>
      </c>
      <c r="C26" s="20"/>
      <c r="D26" s="20"/>
      <c r="E26" s="21">
        <f>'2 - Sparande'!O23</f>
        <v>0</v>
      </c>
    </row>
    <row r="27" spans="2:5" s="9" customFormat="1" ht="16.8" x14ac:dyDescent="0.35"/>
    <row r="33" spans="2:5" s="9" customFormat="1" ht="16.8" x14ac:dyDescent="0.35">
      <c r="B33" s="3"/>
    </row>
    <row r="34" spans="2:5" s="9" customFormat="1" ht="16.8" x14ac:dyDescent="0.35">
      <c r="B34" s="3"/>
    </row>
    <row r="35" spans="2:5" s="9" customFormat="1" ht="16.8" x14ac:dyDescent="0.35">
      <c r="B35" s="4"/>
    </row>
    <row r="36" spans="2:5" s="9" customFormat="1" ht="16.8" x14ac:dyDescent="0.35">
      <c r="B36" s="3"/>
    </row>
    <row r="37" spans="2:5" s="10" customFormat="1" ht="17.399999999999999" x14ac:dyDescent="0.3"/>
    <row r="38" spans="2:5" s="9" customFormat="1" ht="16.8" x14ac:dyDescent="0.35">
      <c r="B38" s="3"/>
    </row>
    <row r="39" spans="2:5" s="9" customFormat="1" ht="16.8" x14ac:dyDescent="0.35">
      <c r="B39" s="3"/>
    </row>
    <row r="40" spans="2:5" s="9" customFormat="1" ht="16.8" x14ac:dyDescent="0.35">
      <c r="B40" s="3"/>
    </row>
    <row r="41" spans="2:5" s="9" customFormat="1" ht="17.399999999999999" thickBot="1" x14ac:dyDescent="0.4">
      <c r="B41" s="4"/>
    </row>
    <row r="42" spans="2:5" s="9" customFormat="1" ht="18.600000000000001" thickBot="1" x14ac:dyDescent="0.4">
      <c r="B42" s="19" t="str">
        <f>CONCATENATE('1 - Lön-Utgifter'!A49) &amp; (":")</f>
        <v>Utgifter totalt:</v>
      </c>
      <c r="C42" s="20"/>
      <c r="D42" s="20"/>
      <c r="E42" s="21">
        <f>'1 - Lön-Utgifter'!N49</f>
        <v>0</v>
      </c>
    </row>
    <row r="43" spans="2:5" s="9" customFormat="1" ht="16.8" x14ac:dyDescent="0.35">
      <c r="B43" s="3"/>
    </row>
    <row r="44" spans="2:5" s="10" customFormat="1" ht="18" thickBot="1" x14ac:dyDescent="0.35">
      <c r="B44" s="12" t="s">
        <v>53</v>
      </c>
    </row>
    <row r="45" spans="2:5" s="10" customFormat="1" ht="17.399999999999999" x14ac:dyDescent="0.3">
      <c r="B45" s="32" t="str">
        <f>'1 - Lön-Utgifter'!A53</f>
        <v>Pengar per dag</v>
      </c>
      <c r="C45" s="33"/>
      <c r="D45" s="33"/>
      <c r="E45" s="34">
        <f>'1 - Lön-Utgifter'!N53</f>
        <v>0</v>
      </c>
    </row>
    <row r="46" spans="2:5" s="10" customFormat="1" ht="17.399999999999999" x14ac:dyDescent="0.3">
      <c r="B46" s="36" t="str">
        <f>'1 - Lön-Utgifter'!A52</f>
        <v>Pengar per vecka</v>
      </c>
      <c r="C46" s="37"/>
      <c r="D46" s="37"/>
      <c r="E46" s="38">
        <f>'1 - Lön-Utgifter'!N52</f>
        <v>0</v>
      </c>
    </row>
    <row r="47" spans="2:5" s="10" customFormat="1" ht="17.399999999999999" x14ac:dyDescent="0.3">
      <c r="B47" s="36" t="str">
        <f>CONCATENATE('1 - Lön-Utgifter'!A49) &amp; (":")</f>
        <v>Utgifter totalt:</v>
      </c>
      <c r="C47" s="37"/>
      <c r="D47" s="37"/>
      <c r="E47" s="38">
        <f>'1 - Lön-Utgifter'!N14</f>
        <v>0</v>
      </c>
    </row>
    <row r="48" spans="2:5" s="10" customFormat="1" ht="17.399999999999999" x14ac:dyDescent="0.3">
      <c r="B48" s="36" t="str">
        <f>CONCATENATE(B15) &amp; (" per månad")</f>
        <v>Lön totalt: per månad</v>
      </c>
      <c r="C48" s="37"/>
      <c r="D48" s="37"/>
      <c r="E48" s="38">
        <f>E15/12</f>
        <v>0</v>
      </c>
    </row>
    <row r="49" spans="2:5" s="10" customFormat="1" ht="17.399999999999999" x14ac:dyDescent="0.3">
      <c r="B49" s="36" t="str">
        <f>CONCATENATE('2 - Sparande'!A12) &amp; (" per månad")</f>
        <v>Sparande per månad</v>
      </c>
      <c r="C49" s="37"/>
      <c r="D49" s="37"/>
      <c r="E49" s="38">
        <f>'2 - Sparande'!N23/12</f>
        <v>0</v>
      </c>
    </row>
    <row r="50" spans="2:5" s="10" customFormat="1" ht="17.399999999999999" x14ac:dyDescent="0.3">
      <c r="B50" s="36" t="str">
        <f>'1 - Lön-Utgifter'!A50</f>
        <v>Utgifter per dag</v>
      </c>
      <c r="C50" s="37"/>
      <c r="D50" s="37"/>
      <c r="E50" s="38">
        <f>'1 - Lön-Utgifter'!N50</f>
        <v>0</v>
      </c>
    </row>
    <row r="51" spans="2:5" ht="18" thickBot="1" x14ac:dyDescent="0.35">
      <c r="B51" s="52" t="str">
        <f>'1 - Lön-Utgifter'!A51</f>
        <v>Utgifter per vecka</v>
      </c>
      <c r="C51" s="53"/>
      <c r="D51" s="53"/>
      <c r="E51" s="35">
        <f>'1 - Lön-Utgifter'!N51</f>
        <v>0</v>
      </c>
    </row>
    <row r="52" spans="2:5" s="9" customFormat="1" ht="16.8" x14ac:dyDescent="0.35">
      <c r="B52" s="3"/>
    </row>
    <row r="53" spans="2:5" s="9" customFormat="1" ht="16.8" x14ac:dyDescent="0.35">
      <c r="B53" s="3"/>
    </row>
    <row r="54" spans="2:5" s="9" customFormat="1" ht="16.8" x14ac:dyDescent="0.35">
      <c r="B54" s="3"/>
    </row>
  </sheetData>
  <sheetProtection algorithmName="SHA-512" hashValue="DR9hwRdjxuSvTnNRmOOn48iznfLgE0uQ5mxqQ7xnB5397wbMw/ZfEmfJL+OQe4A0Zz0XFW3lGodVL5U4x3TgUQ==" saltValue="Uk2cgGgW/qKIlqXkYslgSA==" spinCount="100000" sheet="1" objects="1" scenarios="1" selectLockedCells="1" selectUnlockedCells="1"/>
  <mergeCells count="2">
    <mergeCell ref="B12:E12"/>
    <mergeCell ref="F8:G8"/>
  </mergeCells>
  <phoneticPr fontId="1" type="noConversion"/>
  <hyperlinks>
    <hyperlink ref="E6" r:id="rId1" tooltip="Kontakta oss här." xr:uid="{7A5D7D16-01C5-4919-A64C-E6F1F09A751F}"/>
  </hyperlinks>
  <pageMargins left="0.78740157480314965" right="0.39370078740157483" top="0.98425196850393704" bottom="0.98425196850393704" header="0.51181102362204722" footer="0.51181102362204722"/>
  <pageSetup paperSize="9" scale="65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81"/>
  <sheetViews>
    <sheetView zoomScale="85" zoomScaleNormal="85" workbookViewId="0">
      <selection activeCell="F34" sqref="F34"/>
    </sheetView>
  </sheetViews>
  <sheetFormatPr defaultColWidth="9.109375" defaultRowHeight="17.399999999999999" x14ac:dyDescent="0.3"/>
  <cols>
    <col min="1" max="1" width="25.5546875" style="41" customWidth="1"/>
    <col min="2" max="2" width="44.21875" style="41" customWidth="1"/>
    <col min="3" max="3" width="32.109375" style="41" customWidth="1"/>
    <col min="4" max="4" width="34" style="41" customWidth="1"/>
    <col min="5" max="5" width="12.5546875" style="41" customWidth="1"/>
    <col min="6" max="6" width="22.6640625" style="41" customWidth="1"/>
    <col min="7" max="16384" width="9.109375" style="41"/>
  </cols>
  <sheetData>
    <row r="1" spans="1:16" s="1" customFormat="1" ht="13.2" x14ac:dyDescent="0.25">
      <c r="A1"/>
      <c r="B1"/>
      <c r="C1"/>
      <c r="D1"/>
      <c r="E1"/>
    </row>
    <row r="2" spans="1:16" s="1" customFormat="1" ht="13.2" x14ac:dyDescent="0.25">
      <c r="A2"/>
      <c r="B2"/>
      <c r="C2"/>
      <c r="D2"/>
      <c r="E2"/>
    </row>
    <row r="3" spans="1:16" s="1" customFormat="1" ht="13.2" x14ac:dyDescent="0.25">
      <c r="A3"/>
      <c r="B3"/>
      <c r="C3"/>
      <c r="D3"/>
      <c r="E3"/>
    </row>
    <row r="4" spans="1:16" s="1" customFormat="1" ht="13.2" x14ac:dyDescent="0.25">
      <c r="A4"/>
      <c r="B4"/>
      <c r="C4"/>
      <c r="D4"/>
      <c r="E4"/>
    </row>
    <row r="5" spans="1:16" s="1" customFormat="1" ht="13.2" x14ac:dyDescent="0.25">
      <c r="A5"/>
      <c r="B5"/>
      <c r="C5" s="94" t="s">
        <v>92</v>
      </c>
      <c r="D5"/>
      <c r="E5"/>
    </row>
    <row r="6" spans="1:16" s="1" customFormat="1" ht="13.2" x14ac:dyDescent="0.25">
      <c r="A6"/>
      <c r="B6"/>
      <c r="C6" s="95" t="s">
        <v>93</v>
      </c>
      <c r="D6"/>
      <c r="E6"/>
    </row>
    <row r="7" spans="1:16" s="1" customFormat="1" ht="24.6" x14ac:dyDescent="0.4">
      <c r="A7" s="96"/>
      <c r="B7" s="96"/>
      <c r="C7" s="96"/>
      <c r="D7" s="96"/>
      <c r="E7"/>
      <c r="G7" s="3"/>
      <c r="H7" s="3"/>
      <c r="I7" s="3"/>
      <c r="J7" s="3"/>
      <c r="K7" s="3"/>
      <c r="L7" s="3"/>
      <c r="M7" s="149"/>
      <c r="N7" s="149"/>
      <c r="O7" s="149"/>
      <c r="P7" s="149"/>
    </row>
    <row r="8" spans="1:16" s="1" customFormat="1" ht="24.6" x14ac:dyDescent="0.4">
      <c r="A8" s="96"/>
      <c r="B8" s="96"/>
      <c r="C8" s="96"/>
      <c r="D8" s="133">
        <f ca="1">NOW()</f>
        <v>44993.697690624998</v>
      </c>
      <c r="E8"/>
      <c r="G8" s="3"/>
      <c r="H8" s="3"/>
      <c r="I8" s="3"/>
      <c r="J8" s="3"/>
      <c r="K8" s="3"/>
      <c r="L8" s="3"/>
      <c r="M8" s="67"/>
      <c r="N8" s="67"/>
      <c r="O8" s="67"/>
      <c r="P8" s="67"/>
    </row>
    <row r="9" spans="1:16" s="1" customFormat="1" ht="24.6" x14ac:dyDescent="0.4">
      <c r="A9" s="9" t="str">
        <f>'1 - Lön-Utgifter'!A9</f>
        <v>Familjen budgets budget (skriv in era namn).</v>
      </c>
      <c r="B9" s="96"/>
      <c r="C9" s="96"/>
      <c r="D9" s="96"/>
      <c r="E9"/>
      <c r="G9" s="3"/>
      <c r="H9" s="3"/>
      <c r="I9" s="3"/>
      <c r="J9" s="3"/>
      <c r="K9" s="3"/>
      <c r="L9" s="3"/>
      <c r="M9" s="67"/>
      <c r="N9" s="67"/>
      <c r="O9" s="67"/>
      <c r="P9" s="67"/>
    </row>
    <row r="10" spans="1:16" s="1" customFormat="1" ht="24.6" x14ac:dyDescent="0.4">
      <c r="A10" s="130"/>
      <c r="B10" s="3"/>
      <c r="D10" s="40"/>
      <c r="G10" s="40"/>
      <c r="H10" s="40"/>
      <c r="I10" s="3"/>
      <c r="J10" s="3"/>
      <c r="K10" s="3"/>
      <c r="L10" s="3"/>
    </row>
    <row r="11" spans="1:16" s="1" customFormat="1" ht="18" x14ac:dyDescent="0.35">
      <c r="A11" s="131" t="s">
        <v>54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67"/>
      <c r="N11" s="67"/>
      <c r="O11" s="67"/>
      <c r="P11" s="67"/>
    </row>
    <row r="12" spans="1:16" s="1" customFormat="1" thickBot="1" x14ac:dyDescent="0.4">
      <c r="A12" s="134" t="s">
        <v>57</v>
      </c>
      <c r="B12" s="3"/>
      <c r="C12" s="3"/>
      <c r="D12" s="3"/>
      <c r="E12" s="149"/>
      <c r="F12" s="149"/>
      <c r="G12" s="149"/>
      <c r="H12" s="40"/>
      <c r="I12" s="3"/>
      <c r="J12" s="3"/>
      <c r="K12" s="3"/>
      <c r="L12" s="3"/>
      <c r="M12" s="3"/>
      <c r="N12" s="3"/>
      <c r="O12" s="4"/>
    </row>
    <row r="13" spans="1:16" s="1" customFormat="1" thickBot="1" x14ac:dyDescent="0.4">
      <c r="A13" s="76">
        <f ca="1">NOW()</f>
        <v>44993.697690624998</v>
      </c>
      <c r="B13" s="81"/>
      <c r="C13" s="3"/>
      <c r="D13" s="3"/>
    </row>
    <row r="14" spans="1:16" s="1" customFormat="1" thickBot="1" x14ac:dyDescent="0.4">
      <c r="A14" s="77"/>
      <c r="B14" s="81"/>
      <c r="C14" s="3"/>
      <c r="D14" s="3"/>
    </row>
    <row r="15" spans="1:16" s="1" customFormat="1" thickBot="1" x14ac:dyDescent="0.4">
      <c r="A15" s="77"/>
      <c r="B15" s="81"/>
      <c r="C15" s="3"/>
      <c r="D15" s="3"/>
    </row>
    <row r="16" spans="1:16" s="1" customFormat="1" thickBot="1" x14ac:dyDescent="0.4">
      <c r="A16" s="77"/>
      <c r="B16" s="81"/>
      <c r="C16" s="3"/>
      <c r="D16" s="3"/>
    </row>
    <row r="17" spans="1:13" s="1" customFormat="1" thickBot="1" x14ac:dyDescent="0.4">
      <c r="A17" s="77"/>
      <c r="B17" s="81"/>
      <c r="C17" s="3"/>
      <c r="D17" s="3"/>
    </row>
    <row r="18" spans="1:13" s="1" customFormat="1" thickBot="1" x14ac:dyDescent="0.4">
      <c r="A18" s="77"/>
      <c r="B18" s="81"/>
      <c r="C18" s="3"/>
      <c r="D18" s="3"/>
    </row>
    <row r="19" spans="1:13" s="1" customFormat="1" thickBot="1" x14ac:dyDescent="0.4">
      <c r="A19" s="77"/>
      <c r="B19" s="81"/>
      <c r="C19" s="3"/>
      <c r="D19" s="3"/>
    </row>
    <row r="20" spans="1:13" s="1" customFormat="1" thickBot="1" x14ac:dyDescent="0.4">
      <c r="A20" s="77"/>
      <c r="B20" s="81"/>
      <c r="C20" s="3"/>
      <c r="D20" s="3"/>
    </row>
    <row r="21" spans="1:13" s="1" customFormat="1" thickBot="1" x14ac:dyDescent="0.4">
      <c r="A21" s="77"/>
      <c r="B21" s="82"/>
      <c r="C21" s="3"/>
      <c r="D21" s="3"/>
    </row>
    <row r="22" spans="1:13" s="1" customFormat="1" thickBot="1" x14ac:dyDescent="0.4">
      <c r="A22" s="77"/>
      <c r="B22" s="82"/>
      <c r="C22" s="3"/>
      <c r="D22" s="3"/>
    </row>
    <row r="23" spans="1:13" s="1" customFormat="1" thickBot="1" x14ac:dyDescent="0.4">
      <c r="A23" s="77"/>
      <c r="B23" s="82"/>
      <c r="C23" s="3"/>
      <c r="D23" s="3"/>
    </row>
    <row r="24" spans="1:13" s="1" customFormat="1" thickBot="1" x14ac:dyDescent="0.4">
      <c r="A24" s="77"/>
      <c r="B24" s="83"/>
      <c r="C24" s="3"/>
      <c r="D24" s="3"/>
    </row>
    <row r="25" spans="1:13" s="1" customFormat="1" thickBot="1" x14ac:dyDescent="0.4">
      <c r="A25" s="77"/>
      <c r="B25" s="82"/>
      <c r="C25" s="3"/>
      <c r="D25" s="3"/>
    </row>
    <row r="26" spans="1:13" s="1" customFormat="1" thickBot="1" x14ac:dyDescent="0.4">
      <c r="A26" s="77"/>
      <c r="B26" s="83"/>
    </row>
    <row r="27" spans="1:13" s="1" customFormat="1" thickBot="1" x14ac:dyDescent="0.4">
      <c r="A27" s="145" t="s">
        <v>55</v>
      </c>
      <c r="B27" s="146">
        <f>SUM(B13:B26)</f>
        <v>0</v>
      </c>
    </row>
    <row r="29" spans="1:13" x14ac:dyDescent="0.3">
      <c r="A29" s="92" t="s">
        <v>56</v>
      </c>
    </row>
    <row r="30" spans="1:13" s="1" customFormat="1" ht="18.600000000000001" thickBot="1" x14ac:dyDescent="0.4">
      <c r="A30" s="134" t="s">
        <v>57</v>
      </c>
      <c r="B30" s="134" t="s">
        <v>58</v>
      </c>
      <c r="C30" s="134" t="s">
        <v>95</v>
      </c>
      <c r="D30" s="134" t="s">
        <v>96</v>
      </c>
      <c r="E30" s="135" t="s">
        <v>60</v>
      </c>
      <c r="F30" s="141" t="s">
        <v>94</v>
      </c>
      <c r="G30" s="41"/>
      <c r="H30" s="3"/>
      <c r="I30" s="41"/>
      <c r="J30" s="41"/>
      <c r="K30" s="41"/>
      <c r="L30" s="3"/>
      <c r="M30" s="42"/>
    </row>
    <row r="31" spans="1:13" s="1" customFormat="1" ht="18.600000000000001" thickBot="1" x14ac:dyDescent="0.4">
      <c r="A31" s="78">
        <f ca="1">NOW()</f>
        <v>44993.697690624998</v>
      </c>
      <c r="B31" s="84" t="s">
        <v>98</v>
      </c>
      <c r="C31" s="74"/>
      <c r="D31" s="74"/>
      <c r="E31" s="136">
        <f>(D31-C31)*F31</f>
        <v>0</v>
      </c>
      <c r="F31" s="73">
        <v>0.33</v>
      </c>
      <c r="G31" s="3"/>
      <c r="H31" s="3"/>
      <c r="I31" s="41"/>
      <c r="J31" s="41"/>
      <c r="K31" s="41"/>
      <c r="L31" s="3"/>
    </row>
    <row r="32" spans="1:13" s="1" customFormat="1" ht="18.600000000000001" thickBot="1" x14ac:dyDescent="0.4">
      <c r="A32" s="79"/>
      <c r="B32" s="8"/>
      <c r="C32" s="75"/>
      <c r="D32" s="75"/>
      <c r="E32" s="136">
        <f>(D32-C32)*F31</f>
        <v>0</v>
      </c>
      <c r="F32" s="41"/>
      <c r="G32" s="3"/>
      <c r="H32" s="3"/>
      <c r="I32" s="41"/>
      <c r="J32" s="41"/>
      <c r="K32" s="41"/>
      <c r="L32" s="3"/>
    </row>
    <row r="33" spans="1:13" s="1" customFormat="1" ht="18.600000000000001" thickBot="1" x14ac:dyDescent="0.4">
      <c r="A33" s="79"/>
      <c r="B33" s="8"/>
      <c r="C33" s="75"/>
      <c r="D33" s="75"/>
      <c r="E33" s="136">
        <f>(D33-C33)*F31</f>
        <v>0</v>
      </c>
      <c r="F33" s="41"/>
      <c r="G33" s="3"/>
      <c r="H33" s="3"/>
      <c r="I33" s="41"/>
      <c r="J33" s="41"/>
      <c r="K33" s="41"/>
      <c r="L33" s="3"/>
    </row>
    <row r="34" spans="1:13" s="1" customFormat="1" ht="18.600000000000001" thickBot="1" x14ac:dyDescent="0.4">
      <c r="A34" s="79"/>
      <c r="B34" s="8"/>
      <c r="C34" s="75"/>
      <c r="D34" s="75"/>
      <c r="E34" s="136">
        <f>(D34-C34)*F31</f>
        <v>0</v>
      </c>
      <c r="F34" s="41"/>
      <c r="G34" s="3"/>
      <c r="H34" s="3"/>
      <c r="I34" s="41"/>
      <c r="J34" s="41"/>
      <c r="K34" s="41"/>
      <c r="L34" s="3"/>
    </row>
    <row r="35" spans="1:13" s="1" customFormat="1" ht="18.600000000000001" thickBot="1" x14ac:dyDescent="0.4">
      <c r="A35" s="79"/>
      <c r="B35" s="8"/>
      <c r="C35" s="75"/>
      <c r="D35" s="75"/>
      <c r="E35" s="136">
        <f>(D35-C35)*F31</f>
        <v>0</v>
      </c>
      <c r="F35" s="41"/>
      <c r="G35" s="3"/>
      <c r="H35" s="3"/>
      <c r="I35" s="41"/>
      <c r="J35" s="41"/>
      <c r="K35" s="41"/>
      <c r="L35" s="3"/>
    </row>
    <row r="36" spans="1:13" s="1" customFormat="1" ht="18.600000000000001" thickBot="1" x14ac:dyDescent="0.4">
      <c r="A36" s="79"/>
      <c r="B36" s="8"/>
      <c r="C36" s="75"/>
      <c r="D36" s="75"/>
      <c r="E36" s="136">
        <f>(D36-C36)*F31</f>
        <v>0</v>
      </c>
      <c r="F36" s="41"/>
      <c r="G36" s="3"/>
      <c r="H36" s="3"/>
      <c r="I36" s="41"/>
      <c r="J36" s="41"/>
      <c r="K36" s="41"/>
      <c r="L36" s="3"/>
    </row>
    <row r="37" spans="1:13" s="1" customFormat="1" ht="18.600000000000001" thickBot="1" x14ac:dyDescent="0.4">
      <c r="A37" s="79"/>
      <c r="B37" s="8"/>
      <c r="C37" s="75"/>
      <c r="D37" s="75"/>
      <c r="E37" s="136">
        <f>(D37-C37)*F31</f>
        <v>0</v>
      </c>
      <c r="F37" s="41"/>
      <c r="G37" s="3"/>
      <c r="H37" s="3"/>
      <c r="I37" s="41"/>
      <c r="J37" s="41"/>
      <c r="K37" s="41"/>
      <c r="L37" s="3"/>
    </row>
    <row r="38" spans="1:13" s="1" customFormat="1" ht="18.600000000000001" thickBot="1" x14ac:dyDescent="0.4">
      <c r="A38" s="79"/>
      <c r="B38" s="8"/>
      <c r="C38" s="75"/>
      <c r="D38" s="75"/>
      <c r="E38" s="136">
        <f>(D38-C38)*F31</f>
        <v>0</v>
      </c>
      <c r="F38" s="41"/>
      <c r="G38" s="3"/>
      <c r="H38" s="3"/>
      <c r="I38" s="41"/>
      <c r="J38" s="41"/>
      <c r="K38" s="41"/>
      <c r="L38" s="3"/>
    </row>
    <row r="39" spans="1:13" s="1" customFormat="1" ht="18.600000000000001" thickBot="1" x14ac:dyDescent="0.4">
      <c r="A39" s="79"/>
      <c r="B39" s="8"/>
      <c r="C39" s="75"/>
      <c r="D39" s="75"/>
      <c r="E39" s="136">
        <f>(D39-C39)*F31</f>
        <v>0</v>
      </c>
      <c r="F39" s="41"/>
      <c r="G39" s="3"/>
      <c r="H39" s="3"/>
      <c r="I39" s="41"/>
      <c r="J39" s="41"/>
      <c r="K39" s="41"/>
      <c r="L39" s="3"/>
    </row>
    <row r="40" spans="1:13" s="1" customFormat="1" ht="18.600000000000001" thickBot="1" x14ac:dyDescent="0.4">
      <c r="A40" s="79"/>
      <c r="B40" s="8"/>
      <c r="C40" s="75"/>
      <c r="D40" s="75"/>
      <c r="E40" s="136">
        <f>(D40-C40)*F31</f>
        <v>0</v>
      </c>
      <c r="F40" s="41"/>
      <c r="G40" s="3"/>
      <c r="H40" s="3"/>
      <c r="I40" s="41"/>
      <c r="J40" s="41"/>
      <c r="K40" s="41"/>
      <c r="L40" s="3"/>
    </row>
    <row r="41" spans="1:13" s="1" customFormat="1" ht="18.600000000000001" thickBot="1" x14ac:dyDescent="0.4">
      <c r="A41" s="79"/>
      <c r="B41" s="8"/>
      <c r="C41" s="75"/>
      <c r="D41" s="75"/>
      <c r="E41" s="136">
        <f>(D41-C41)*F31</f>
        <v>0</v>
      </c>
      <c r="F41" s="41"/>
      <c r="G41" s="3"/>
      <c r="H41" s="3"/>
      <c r="I41" s="41"/>
      <c r="J41" s="41"/>
      <c r="K41" s="41"/>
      <c r="L41" s="3"/>
    </row>
    <row r="42" spans="1:13" s="1" customFormat="1" ht="18.600000000000001" thickBot="1" x14ac:dyDescent="0.4">
      <c r="A42" s="79"/>
      <c r="B42" s="8"/>
      <c r="C42" s="75"/>
      <c r="D42" s="75"/>
      <c r="E42" s="136">
        <f>(D42-C42)*F31</f>
        <v>0</v>
      </c>
      <c r="F42" s="41"/>
      <c r="G42" s="3"/>
      <c r="H42" s="3"/>
      <c r="I42" s="41"/>
      <c r="J42" s="41"/>
      <c r="K42" s="41"/>
      <c r="L42" s="3"/>
      <c r="M42" s="45"/>
    </row>
    <row r="43" spans="1:13" s="1" customFormat="1" ht="18.600000000000001" thickBot="1" x14ac:dyDescent="0.4">
      <c r="A43" s="79"/>
      <c r="B43" s="8"/>
      <c r="C43" s="75"/>
      <c r="D43" s="75"/>
      <c r="E43" s="136">
        <f>(D43-C43)*F31</f>
        <v>0</v>
      </c>
      <c r="F43" s="41"/>
      <c r="G43" s="3"/>
      <c r="H43" s="3"/>
      <c r="I43" s="41"/>
      <c r="J43" s="41"/>
      <c r="K43" s="41"/>
      <c r="L43" s="3"/>
      <c r="M43" s="45"/>
    </row>
    <row r="44" spans="1:13" s="1" customFormat="1" ht="18.600000000000001" thickBot="1" x14ac:dyDescent="0.4">
      <c r="A44" s="79"/>
      <c r="B44" s="8"/>
      <c r="C44" s="75"/>
      <c r="D44" s="75"/>
      <c r="E44" s="136">
        <f>(D44-C44)*F31</f>
        <v>0</v>
      </c>
      <c r="F44" s="41"/>
      <c r="G44" s="3"/>
      <c r="H44" s="3"/>
      <c r="I44" s="41"/>
      <c r="J44" s="41"/>
      <c r="K44" s="41"/>
      <c r="L44" s="3"/>
      <c r="M44" s="45"/>
    </row>
    <row r="45" spans="1:13" s="1" customFormat="1" ht="18.600000000000001" thickBot="1" x14ac:dyDescent="0.4">
      <c r="A45" s="79"/>
      <c r="B45" s="8"/>
      <c r="C45" s="75"/>
      <c r="D45" s="75"/>
      <c r="E45" s="136">
        <f>(D45-C45)*F31</f>
        <v>0</v>
      </c>
      <c r="F45" s="41"/>
      <c r="G45" s="3"/>
      <c r="H45" s="3"/>
      <c r="I45" s="41"/>
      <c r="J45" s="41"/>
      <c r="K45" s="41"/>
      <c r="L45" s="3"/>
      <c r="M45" s="45"/>
    </row>
    <row r="46" spans="1:13" s="1" customFormat="1" ht="18.600000000000001" thickBot="1" x14ac:dyDescent="0.4">
      <c r="A46" s="80"/>
      <c r="B46" s="85"/>
      <c r="C46" s="75"/>
      <c r="D46" s="75"/>
      <c r="E46" s="136">
        <f>(D46-C46)*F31</f>
        <v>0</v>
      </c>
      <c r="F46" s="41"/>
      <c r="G46" s="3"/>
      <c r="H46" s="3"/>
      <c r="I46" s="41"/>
      <c r="J46" s="41"/>
      <c r="K46" s="41"/>
      <c r="L46" s="3"/>
      <c r="M46" s="45"/>
    </row>
    <row r="47" spans="1:13" s="1" customFormat="1" ht="18.600000000000001" thickBot="1" x14ac:dyDescent="0.4">
      <c r="A47" s="138" t="s">
        <v>61</v>
      </c>
      <c r="B47" s="139"/>
      <c r="C47" s="140">
        <f>SUM(C31:C46)</f>
        <v>0</v>
      </c>
      <c r="D47" s="140">
        <f>SUM(D31:D46)-C47-E47</f>
        <v>0</v>
      </c>
      <c r="E47" s="137">
        <f>SUM(E31:E42)</f>
        <v>0</v>
      </c>
      <c r="F47" s="41"/>
      <c r="G47" s="4"/>
      <c r="H47" s="3"/>
      <c r="I47" s="41"/>
      <c r="J47" s="41"/>
      <c r="K47" s="41"/>
      <c r="L47" s="3"/>
    </row>
    <row r="48" spans="1:13" ht="18" x14ac:dyDescent="0.35">
      <c r="A48" s="3"/>
      <c r="B48" s="3"/>
      <c r="C48" s="3"/>
      <c r="D48" s="9" t="s">
        <v>97</v>
      </c>
      <c r="E48" s="3"/>
      <c r="G48" s="3"/>
      <c r="H48" s="3"/>
      <c r="L48" s="3"/>
    </row>
    <row r="49" spans="1:12" ht="18" x14ac:dyDescent="0.35">
      <c r="A49" s="92" t="s">
        <v>62</v>
      </c>
      <c r="B49" s="3"/>
      <c r="C49" s="3"/>
      <c r="D49" s="3"/>
      <c r="E49" s="3"/>
      <c r="G49" s="3"/>
      <c r="H49" s="3"/>
      <c r="L49" s="3"/>
    </row>
    <row r="50" spans="1:12" ht="18.600000000000001" thickBot="1" x14ac:dyDescent="0.4">
      <c r="A50" s="134" t="s">
        <v>57</v>
      </c>
      <c r="B50" s="142" t="s">
        <v>63</v>
      </c>
      <c r="C50" s="142" t="s">
        <v>59</v>
      </c>
      <c r="D50" s="132"/>
    </row>
    <row r="51" spans="1:12" ht="18" x14ac:dyDescent="0.35">
      <c r="A51" s="43"/>
      <c r="B51" s="84"/>
      <c r="C51" s="46"/>
      <c r="D51" s="71"/>
    </row>
    <row r="52" spans="1:12" ht="18" x14ac:dyDescent="0.35">
      <c r="A52" s="44"/>
      <c r="B52" s="8"/>
      <c r="C52" s="8"/>
      <c r="D52" s="3"/>
    </row>
    <row r="53" spans="1:12" ht="18" x14ac:dyDescent="0.35">
      <c r="A53" s="47"/>
      <c r="B53" s="86"/>
      <c r="C53" s="48"/>
      <c r="D53" s="72"/>
    </row>
    <row r="54" spans="1:12" ht="18" x14ac:dyDescent="0.35">
      <c r="A54" s="47"/>
      <c r="B54" s="86"/>
      <c r="C54" s="48"/>
      <c r="D54" s="72"/>
    </row>
    <row r="55" spans="1:12" ht="18" x14ac:dyDescent="0.35">
      <c r="A55" s="47"/>
      <c r="B55" s="8"/>
      <c r="C55" s="8"/>
      <c r="D55" s="3"/>
    </row>
    <row r="56" spans="1:12" ht="18" x14ac:dyDescent="0.35">
      <c r="A56" s="47"/>
      <c r="B56" s="86"/>
      <c r="C56" s="48"/>
      <c r="D56" s="72"/>
    </row>
    <row r="57" spans="1:12" ht="18" x14ac:dyDescent="0.35">
      <c r="A57" s="49"/>
      <c r="B57" s="86"/>
      <c r="C57" s="48"/>
      <c r="D57" s="72"/>
    </row>
    <row r="58" spans="1:12" ht="18" x14ac:dyDescent="0.35">
      <c r="A58" s="49"/>
      <c r="B58" s="86"/>
      <c r="C58" s="48"/>
      <c r="D58" s="72"/>
    </row>
    <row r="59" spans="1:12" ht="18" x14ac:dyDescent="0.35">
      <c r="A59" s="49"/>
      <c r="B59" s="86"/>
      <c r="C59" s="48"/>
      <c r="D59" s="72"/>
    </row>
    <row r="60" spans="1:12" ht="18" x14ac:dyDescent="0.35">
      <c r="A60" s="49"/>
      <c r="B60" s="86"/>
      <c r="C60" s="48"/>
      <c r="D60" s="72"/>
    </row>
    <row r="61" spans="1:12" ht="18" x14ac:dyDescent="0.35">
      <c r="A61" s="49"/>
      <c r="B61" s="86"/>
      <c r="C61" s="48"/>
      <c r="D61" s="72"/>
    </row>
    <row r="62" spans="1:12" ht="18" x14ac:dyDescent="0.35">
      <c r="A62" s="49"/>
      <c r="B62" s="86"/>
      <c r="C62" s="48"/>
      <c r="D62" s="72"/>
    </row>
    <row r="63" spans="1:12" ht="18" x14ac:dyDescent="0.35">
      <c r="A63" s="47"/>
      <c r="B63" s="86"/>
      <c r="C63" s="48"/>
      <c r="D63" s="72"/>
    </row>
    <row r="64" spans="1:12" ht="18" x14ac:dyDescent="0.35">
      <c r="A64" s="47"/>
      <c r="B64" s="8"/>
      <c r="C64" s="8"/>
      <c r="D64" s="3"/>
    </row>
    <row r="65" spans="1:4" ht="18" x14ac:dyDescent="0.35">
      <c r="A65" s="47"/>
      <c r="B65" s="86"/>
      <c r="C65" s="48"/>
      <c r="D65" s="72"/>
    </row>
    <row r="66" spans="1:4" ht="18" x14ac:dyDescent="0.35">
      <c r="A66" s="49"/>
      <c r="B66" s="86"/>
      <c r="C66" s="48"/>
      <c r="D66" s="72"/>
    </row>
    <row r="67" spans="1:4" ht="18" x14ac:dyDescent="0.35">
      <c r="A67" s="49"/>
      <c r="B67" s="86"/>
      <c r="C67" s="48"/>
      <c r="D67" s="72"/>
    </row>
    <row r="68" spans="1:4" ht="18" x14ac:dyDescent="0.35">
      <c r="A68" s="49"/>
      <c r="B68" s="86"/>
      <c r="C68" s="48"/>
      <c r="D68" s="72"/>
    </row>
    <row r="69" spans="1:4" ht="18" x14ac:dyDescent="0.35">
      <c r="A69" s="49"/>
      <c r="B69" s="86"/>
      <c r="C69" s="48"/>
      <c r="D69" s="72"/>
    </row>
    <row r="70" spans="1:4" ht="18" x14ac:dyDescent="0.35">
      <c r="A70" s="49"/>
      <c r="B70" s="86"/>
      <c r="C70" s="48"/>
      <c r="D70" s="72"/>
    </row>
    <row r="71" spans="1:4" ht="18" x14ac:dyDescent="0.35">
      <c r="A71" s="49"/>
      <c r="B71" s="86"/>
      <c r="C71" s="48"/>
      <c r="D71" s="72"/>
    </row>
    <row r="72" spans="1:4" ht="18" x14ac:dyDescent="0.35">
      <c r="A72" s="47"/>
      <c r="B72" s="86"/>
      <c r="C72" s="48"/>
      <c r="D72" s="72"/>
    </row>
    <row r="73" spans="1:4" ht="18" x14ac:dyDescent="0.35">
      <c r="A73" s="47"/>
      <c r="B73" s="8"/>
      <c r="C73" s="8"/>
      <c r="D73" s="3"/>
    </row>
    <row r="74" spans="1:4" ht="18" x14ac:dyDescent="0.35">
      <c r="A74" s="47"/>
      <c r="B74" s="86"/>
      <c r="C74" s="48"/>
      <c r="D74" s="72"/>
    </row>
    <row r="75" spans="1:4" ht="18" x14ac:dyDescent="0.35">
      <c r="A75" s="49"/>
      <c r="B75" s="86"/>
      <c r="C75" s="48"/>
      <c r="D75" s="72"/>
    </row>
    <row r="76" spans="1:4" ht="18" x14ac:dyDescent="0.35">
      <c r="A76" s="49"/>
      <c r="B76" s="86"/>
      <c r="C76" s="48"/>
      <c r="D76" s="72"/>
    </row>
    <row r="77" spans="1:4" ht="18" x14ac:dyDescent="0.35">
      <c r="A77" s="49"/>
      <c r="B77" s="86"/>
      <c r="C77" s="48"/>
      <c r="D77" s="72"/>
    </row>
    <row r="78" spans="1:4" ht="18" x14ac:dyDescent="0.35">
      <c r="A78" s="49"/>
      <c r="B78" s="86"/>
      <c r="C78" s="48"/>
      <c r="D78" s="72"/>
    </row>
    <row r="79" spans="1:4" ht="18.600000000000001" thickBot="1" x14ac:dyDescent="0.4">
      <c r="A79" s="50"/>
      <c r="B79" s="87"/>
      <c r="C79" s="51"/>
      <c r="D79" s="72"/>
    </row>
    <row r="80" spans="1:4" ht="18.600000000000001" thickBot="1" x14ac:dyDescent="0.4">
      <c r="A80" s="143" t="s">
        <v>64</v>
      </c>
      <c r="B80" s="144"/>
      <c r="C80" s="106">
        <f>SUM(C51:C79)</f>
        <v>0</v>
      </c>
      <c r="D80" s="14"/>
    </row>
    <row r="81" spans="2:5" ht="18" x14ac:dyDescent="0.35">
      <c r="B81" s="3"/>
      <c r="C81" s="3"/>
      <c r="D81" s="3"/>
      <c r="E81" s="3"/>
    </row>
  </sheetData>
  <sheetProtection algorithmName="SHA-512" hashValue="27hRCh/BiORdKMGOB0kBP8EEwW15ocw2foTCkrLH692k0BAD7Yo0+WTpDxyIHRv8N4mDNx+47nwOSvMgEmWG4A==" saltValue="dT2w6K8MQCTL3rwa+n6ygA==" spinCount="100000" sheet="1" objects="1" scenarios="1" selectLockedCells="1"/>
  <mergeCells count="2">
    <mergeCell ref="E12:G12"/>
    <mergeCell ref="M7:P7"/>
  </mergeCells>
  <phoneticPr fontId="0" type="noConversion"/>
  <hyperlinks>
    <hyperlink ref="C6" r:id="rId1" xr:uid="{DE54FF0A-F35F-44F5-AE1F-91D6BA6618DF}"/>
  </hyperlinks>
  <pageMargins left="0.75" right="0.75" top="1" bottom="1" header="0.5" footer="0.5"/>
  <pageSetup paperSize="9" scale="33" orientation="portrait" horizontalDpi="4294967293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1"/>
  <sheetViews>
    <sheetView zoomScale="90" zoomScaleNormal="90" workbookViewId="0">
      <pane xSplit="7" ySplit="28" topLeftCell="H29" activePane="bottomRight" state="frozen"/>
      <selection pane="topRight" activeCell="H1" sqref="H1"/>
      <selection pane="bottomLeft" activeCell="A36" sqref="A36"/>
      <selection pane="bottomRight" activeCell="E12" sqref="E12"/>
    </sheetView>
  </sheetViews>
  <sheetFormatPr defaultColWidth="9.109375" defaultRowHeight="13.2" x14ac:dyDescent="0.25"/>
  <cols>
    <col min="1" max="1" width="56.109375" style="1" customWidth="1"/>
    <col min="2" max="2" width="14.6640625" style="1" customWidth="1"/>
    <col min="3" max="8" width="9.109375" style="1"/>
    <col min="9" max="9" width="10.33203125" style="1" bestFit="1" customWidth="1"/>
    <col min="10" max="16384" width="9.109375" style="1"/>
  </cols>
  <sheetData>
    <row r="1" spans="1:11" x14ac:dyDescent="0.25">
      <c r="A1"/>
      <c r="B1"/>
      <c r="C1"/>
      <c r="D1"/>
      <c r="E1"/>
      <c r="F1"/>
      <c r="G1"/>
    </row>
    <row r="2" spans="1:11" x14ac:dyDescent="0.25">
      <c r="A2"/>
      <c r="B2"/>
      <c r="C2"/>
      <c r="D2"/>
      <c r="E2"/>
      <c r="F2"/>
      <c r="G2"/>
    </row>
    <row r="3" spans="1:11" x14ac:dyDescent="0.25">
      <c r="A3"/>
      <c r="B3"/>
      <c r="C3"/>
      <c r="D3"/>
      <c r="E3"/>
      <c r="F3"/>
      <c r="G3"/>
    </row>
    <row r="4" spans="1:11" x14ac:dyDescent="0.25">
      <c r="A4"/>
      <c r="B4"/>
      <c r="C4"/>
      <c r="D4"/>
      <c r="E4"/>
      <c r="F4"/>
      <c r="G4"/>
    </row>
    <row r="5" spans="1:11" x14ac:dyDescent="0.25">
      <c r="A5"/>
      <c r="B5" s="94" t="s">
        <v>92</v>
      </c>
      <c r="C5"/>
      <c r="D5" s="95" t="s">
        <v>93</v>
      </c>
      <c r="E5"/>
      <c r="F5"/>
      <c r="G5"/>
    </row>
    <row r="6" spans="1:11" x14ac:dyDescent="0.25">
      <c r="A6"/>
      <c r="B6"/>
      <c r="C6"/>
      <c r="D6"/>
      <c r="E6"/>
      <c r="F6"/>
      <c r="G6"/>
    </row>
    <row r="7" spans="1:11" ht="24.6" x14ac:dyDescent="0.4">
      <c r="A7" s="96"/>
      <c r="B7" s="96"/>
      <c r="C7" s="147">
        <f ca="1">NOW()</f>
        <v>44993.697690624998</v>
      </c>
      <c r="D7" s="147"/>
      <c r="E7" s="147"/>
      <c r="F7" s="147"/>
      <c r="G7" s="9"/>
      <c r="H7" s="3"/>
      <c r="I7" s="3"/>
      <c r="J7" s="3"/>
      <c r="K7" s="3"/>
    </row>
    <row r="8" spans="1:11" x14ac:dyDescent="0.25">
      <c r="A8"/>
      <c r="B8"/>
      <c r="C8"/>
      <c r="D8"/>
      <c r="E8"/>
      <c r="F8"/>
      <c r="G8"/>
    </row>
    <row r="9" spans="1:11" x14ac:dyDescent="0.25">
      <c r="A9"/>
      <c r="B9"/>
      <c r="C9"/>
      <c r="D9"/>
      <c r="E9"/>
      <c r="F9"/>
      <c r="G9"/>
    </row>
    <row r="10" spans="1:11" x14ac:dyDescent="0.25">
      <c r="A10" t="str">
        <f>'1 - Lön-Utgifter'!A9</f>
        <v>Familjen budgets budget (skriv in era namn).</v>
      </c>
      <c r="B10"/>
      <c r="C10"/>
      <c r="D10"/>
      <c r="E10"/>
      <c r="F10"/>
      <c r="G10"/>
    </row>
    <row r="11" spans="1:11" ht="16.8" x14ac:dyDescent="0.35">
      <c r="A11" s="3"/>
      <c r="B11" s="3"/>
    </row>
    <row r="12" spans="1:11" ht="18.600000000000001" thickBot="1" x14ac:dyDescent="0.4">
      <c r="A12" s="101" t="s">
        <v>44</v>
      </c>
      <c r="B12" s="127" t="s">
        <v>44</v>
      </c>
    </row>
    <row r="13" spans="1:11" ht="17.399999999999999" thickBot="1" x14ac:dyDescent="0.4">
      <c r="A13" s="2" t="str">
        <f>'2 - Sparande'!A13</f>
        <v>PENGAR 1</v>
      </c>
      <c r="B13" s="91"/>
    </row>
    <row r="14" spans="1:11" ht="17.399999999999999" thickBot="1" x14ac:dyDescent="0.4">
      <c r="A14" s="2" t="str">
        <f>'2 - Sparande'!A14</f>
        <v>PENGAR 2</v>
      </c>
      <c r="B14" s="91"/>
    </row>
    <row r="15" spans="1:11" ht="17.399999999999999" thickBot="1" x14ac:dyDescent="0.4">
      <c r="A15" s="2" t="str">
        <f>'2 - Sparande'!A15</f>
        <v>PENGAR 3</v>
      </c>
      <c r="B15" s="91"/>
    </row>
    <row r="16" spans="1:11" ht="17.399999999999999" thickBot="1" x14ac:dyDescent="0.4">
      <c r="A16" s="2" t="str">
        <f>'2 - Sparande'!A16</f>
        <v>PENGAR 4</v>
      </c>
      <c r="B16" s="91"/>
    </row>
    <row r="17" spans="1:14" ht="17.399999999999999" thickBot="1" x14ac:dyDescent="0.4">
      <c r="A17" s="2" t="str">
        <f>'2 - Sparande'!A17</f>
        <v>PENGAR 5</v>
      </c>
      <c r="B17" s="91"/>
    </row>
    <row r="18" spans="1:14" ht="17.399999999999999" thickBot="1" x14ac:dyDescent="0.4">
      <c r="A18" s="2" t="str">
        <f>'2 - Sparande'!A18</f>
        <v>PENGAR 6</v>
      </c>
      <c r="B18" s="91"/>
    </row>
    <row r="19" spans="1:14" ht="17.399999999999999" thickBot="1" x14ac:dyDescent="0.4">
      <c r="A19" s="2" t="str">
        <f>'2 - Sparande'!A19</f>
        <v>PENGAR 7</v>
      </c>
      <c r="B19" s="91"/>
    </row>
    <row r="20" spans="1:14" ht="17.399999999999999" thickBot="1" x14ac:dyDescent="0.4">
      <c r="A20" s="2" t="str">
        <f>'2 - Sparande'!A20</f>
        <v>PENGAR 8</v>
      </c>
      <c r="B20" s="91"/>
    </row>
    <row r="21" spans="1:14" ht="17.399999999999999" thickBot="1" x14ac:dyDescent="0.4">
      <c r="A21" s="2" t="str">
        <f>'2 - Sparande'!A21</f>
        <v>PENGAR 9</v>
      </c>
      <c r="B21" s="91"/>
    </row>
    <row r="22" spans="1:14" ht="17.399999999999999" thickBot="1" x14ac:dyDescent="0.4">
      <c r="A22" s="2" t="str">
        <f>'2 - Sparande'!A22</f>
        <v>PENGAR 10</v>
      </c>
      <c r="B22" s="91"/>
    </row>
    <row r="23" spans="1:14" ht="17.399999999999999" thickBot="1" x14ac:dyDescent="0.4">
      <c r="A23" s="128" t="str">
        <f>CONCATENATE("Summa ") &amp; (A12)</f>
        <v>Summa Tillgångar</v>
      </c>
      <c r="B23" s="140">
        <f>SUM(B13:B22)</f>
        <v>0</v>
      </c>
      <c r="F23" s="57"/>
      <c r="G23" s="57"/>
      <c r="H23" s="57"/>
      <c r="I23" s="57"/>
      <c r="J23" s="57"/>
    </row>
    <row r="24" spans="1:14" ht="16.2" customHeight="1" x14ac:dyDescent="0.25">
      <c r="F24" s="57"/>
      <c r="G24" s="57"/>
      <c r="H24" s="57"/>
      <c r="I24" s="57"/>
      <c r="J24" s="57"/>
    </row>
    <row r="25" spans="1:14" ht="16.5" customHeight="1" x14ac:dyDescent="0.35">
      <c r="A25" s="9" t="s">
        <v>70</v>
      </c>
      <c r="B25" s="9"/>
      <c r="C25" s="3"/>
      <c r="D25" s="3"/>
      <c r="E25" s="3"/>
      <c r="F25" s="7"/>
      <c r="G25" s="7"/>
      <c r="H25" s="7"/>
      <c r="I25" s="7"/>
      <c r="J25" s="7"/>
      <c r="K25" s="3"/>
      <c r="L25" s="3"/>
      <c r="M25" s="3"/>
      <c r="N25" s="3"/>
    </row>
    <row r="26" spans="1:14" ht="16.5" customHeight="1" x14ac:dyDescent="0.35">
      <c r="A26" s="9" t="s">
        <v>71</v>
      </c>
      <c r="B26" s="9"/>
      <c r="C26" s="3"/>
      <c r="D26" s="3"/>
      <c r="E26" s="3"/>
      <c r="F26" s="7"/>
      <c r="G26" s="7"/>
      <c r="H26" s="7"/>
      <c r="I26" s="7"/>
      <c r="J26" s="7"/>
      <c r="K26" s="3"/>
      <c r="L26" s="3"/>
      <c r="M26" s="3"/>
      <c r="N26" s="3"/>
    </row>
    <row r="27" spans="1:14" ht="16.5" customHeight="1" x14ac:dyDescent="0.35">
      <c r="A27" s="3"/>
      <c r="B27" s="3"/>
      <c r="C27" s="3"/>
      <c r="D27" s="3"/>
      <c r="E27" s="3"/>
      <c r="F27" s="7"/>
      <c r="G27" s="7"/>
      <c r="H27" s="7"/>
      <c r="J27" s="7"/>
      <c r="K27" s="3"/>
      <c r="L27" s="3"/>
      <c r="M27" s="3"/>
      <c r="N27" s="3"/>
    </row>
    <row r="28" spans="1:14" ht="16.5" customHeight="1" x14ac:dyDescent="0.35">
      <c r="A28" s="3"/>
      <c r="B28" s="3"/>
      <c r="C28" s="3"/>
      <c r="D28" s="3"/>
      <c r="E28" s="3"/>
      <c r="F28" s="7"/>
      <c r="G28" s="7"/>
      <c r="H28" s="7"/>
      <c r="I28" s="7"/>
      <c r="J28" s="7"/>
      <c r="K28" s="3"/>
      <c r="L28" s="3"/>
      <c r="M28" s="3"/>
      <c r="N28" s="3"/>
    </row>
    <row r="29" spans="1:14" ht="16.5" customHeight="1" x14ac:dyDescent="0.35">
      <c r="A29" s="3"/>
      <c r="B29" s="3"/>
      <c r="C29" s="3"/>
      <c r="D29" s="3"/>
      <c r="E29" s="3"/>
      <c r="F29" s="3"/>
      <c r="G29" s="3"/>
      <c r="H29" s="3"/>
      <c r="I29" s="7"/>
      <c r="J29" s="3"/>
      <c r="K29" s="3"/>
      <c r="L29" s="3"/>
      <c r="M29" s="3"/>
      <c r="N29" s="3"/>
    </row>
    <row r="30" spans="1:14" ht="16.5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6.5" customHeight="1" x14ac:dyDescent="0.25"/>
  </sheetData>
  <sheetProtection algorithmName="SHA-512" hashValue="Ngg2QAYztuejj/F1V1AisBuJddFl1GhnZPZeVXTFJc54KAzYg2kQuOfE0j3jrQawD3SlkPuXQylnYmMmVRoZAQ==" saltValue="2kd2dmG2f8T/IviLQ5ZnYA==" spinCount="100000" sheet="1" selectLockedCells="1"/>
  <mergeCells count="1">
    <mergeCell ref="C7:F7"/>
  </mergeCells>
  <phoneticPr fontId="1" type="noConversion"/>
  <hyperlinks>
    <hyperlink ref="D5" r:id="rId1" tooltip="Kontakta oss här." xr:uid="{FF5DE95E-6785-42BD-B687-DB7A5B61883C}"/>
  </hyperlinks>
  <pageMargins left="0.75" right="0.75" top="1" bottom="1" header="0.5" footer="0.5"/>
  <pageSetup paperSize="9" scale="8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1 - Lön-Utgifter</vt:lpstr>
      <vt:lpstr>2 - Sparande</vt:lpstr>
      <vt:lpstr>3 - Sammanställning</vt:lpstr>
      <vt:lpstr>4 - Räntor-Övriga vinster</vt:lpstr>
      <vt:lpstr>5 - TILLGÅNGAR</vt:lpstr>
    </vt:vector>
  </TitlesOfParts>
  <Manager/>
  <Company>Miljöbyggarna Stockholm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Nyberg</dc:creator>
  <cp:keywords/>
  <dc:description/>
  <cp:lastModifiedBy>Gemensam Kalender</cp:lastModifiedBy>
  <cp:revision/>
  <cp:lastPrinted>2023-03-08T12:01:58Z</cp:lastPrinted>
  <dcterms:created xsi:type="dcterms:W3CDTF">2008-09-13T08:49:04Z</dcterms:created>
  <dcterms:modified xsi:type="dcterms:W3CDTF">2023-03-08T15:45:00Z</dcterms:modified>
  <cp:category/>
  <cp:contentStatus/>
</cp:coreProperties>
</file>